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/>
  <mc:AlternateContent xmlns:mc="http://schemas.openxmlformats.org/markup-compatibility/2006">
    <mc:Choice Requires="x15">
      <x15ac:absPath xmlns:x15ac="http://schemas.microsoft.com/office/spreadsheetml/2010/11/ac" url="https://d.docs.live.net/cf84f574bf6c20b4/My-Documents-Tower/invest/Tax/2015/audit/Choi-January-2017/"/>
    </mc:Choice>
  </mc:AlternateContent>
  <bookViews>
    <workbookView xWindow="120" yWindow="15" windowWidth="15165" windowHeight="7830" activeTab="2"/>
  </bookViews>
  <sheets>
    <sheet name="Clothes donation" sheetId="4" r:id="rId1"/>
    <sheet name="cash" sheetId="7" r:id="rId2"/>
    <sheet name="Charity Transportation" sheetId="3" r:id="rId3"/>
    <sheet name="Sheet8" sheetId="8" r:id="rId4"/>
    <sheet name="Sheet9" sheetId="9" r:id="rId5"/>
    <sheet name="Sheet10" sheetId="10" r:id="rId6"/>
    <sheet name="Sheet11" sheetId="11" r:id="rId7"/>
    <sheet name="Sheet12" sheetId="12" r:id="rId8"/>
    <sheet name="Sheet13" sheetId="13" r:id="rId9"/>
    <sheet name="Sheet14" sheetId="14" r:id="rId10"/>
    <sheet name="Sheet15" sheetId="15" r:id="rId11"/>
    <sheet name="Sheet16" sheetId="16" r:id="rId12"/>
  </sheets>
  <definedNames>
    <definedName name="_xlnm.Print_Area" localSheetId="0">'Clothes donation'!$A$1:$AN$77</definedName>
    <definedName name="_xlnm.Print_Titles" localSheetId="0">'Clothes donation'!$A:$A,'Clothes donation'!$1:$4</definedName>
  </definedNames>
  <calcPr calcId="171027"/>
  <customWorkbookViews>
    <customWorkbookView name="Jim Titus more changes - Personal View" guid="{B0B0816E-2835-472E-8177-CF728334C0A6}" mergeInterval="0" personalView="1" maximized="1" windowWidth="727" windowHeight="395" activeSheetId="1"/>
  </customWorkbookViews>
  <fileRecoveryPr repairLoad="1"/>
</workbook>
</file>

<file path=xl/calcChain.xml><?xml version="1.0" encoding="utf-8"?>
<calcChain xmlns="http://schemas.openxmlformats.org/spreadsheetml/2006/main">
  <c r="M31" i="3" l="1"/>
  <c r="M32" i="3"/>
  <c r="M36" i="3" s="1"/>
  <c r="M37" i="3" s="1"/>
  <c r="M33" i="3"/>
  <c r="O21" i="3"/>
  <c r="N21" i="3"/>
  <c r="O23" i="3"/>
  <c r="N23" i="3"/>
  <c r="O19" i="3"/>
  <c r="O18" i="3" s="1"/>
  <c r="N19" i="3"/>
  <c r="N18" i="3" s="1"/>
  <c r="O16" i="3"/>
  <c r="N16" i="3"/>
  <c r="O13" i="3"/>
  <c r="N13" i="3"/>
  <c r="O12" i="3"/>
  <c r="N12" i="3"/>
  <c r="O36" i="3" l="1"/>
  <c r="N36" i="3"/>
  <c r="J7" i="7"/>
  <c r="B10" i="7"/>
  <c r="B11" i="7" s="1"/>
  <c r="M39" i="3" l="1"/>
  <c r="AK65" i="4"/>
  <c r="AN65" i="4" s="1"/>
  <c r="AJ65" i="4"/>
  <c r="AM65" i="4" s="1"/>
  <c r="AI65" i="4"/>
  <c r="AL65" i="4" s="1"/>
  <c r="AK64" i="4"/>
  <c r="AN64" i="4" s="1"/>
  <c r="AJ64" i="4"/>
  <c r="AJ73" i="4" s="1"/>
  <c r="AI64" i="4"/>
  <c r="AL64" i="4" s="1"/>
  <c r="AK60" i="4"/>
  <c r="AN60" i="4" s="1"/>
  <c r="AJ60" i="4"/>
  <c r="AM60" i="4" s="1"/>
  <c r="AI60" i="4"/>
  <c r="AL60" i="4" s="1"/>
  <c r="AM59" i="4"/>
  <c r="AK59" i="4"/>
  <c r="AN59" i="4" s="1"/>
  <c r="AJ59" i="4"/>
  <c r="AI59" i="4"/>
  <c r="AL59" i="4" s="1"/>
  <c r="AK58" i="4"/>
  <c r="AN58" i="4" s="1"/>
  <c r="AJ58" i="4"/>
  <c r="AM58" i="4" s="1"/>
  <c r="AI58" i="4"/>
  <c r="AL58" i="4" s="1"/>
  <c r="AK57" i="4"/>
  <c r="AN57" i="4" s="1"/>
  <c r="AJ57" i="4"/>
  <c r="AM57" i="4" s="1"/>
  <c r="AI57" i="4"/>
  <c r="AL57" i="4" s="1"/>
  <c r="AN56" i="4"/>
  <c r="AK56" i="4"/>
  <c r="AJ56" i="4"/>
  <c r="AM56" i="4" s="1"/>
  <c r="AI56" i="4"/>
  <c r="AL56" i="4" s="1"/>
  <c r="AK55" i="4"/>
  <c r="AN55" i="4" s="1"/>
  <c r="AJ55" i="4"/>
  <c r="AM55" i="4" s="1"/>
  <c r="AI55" i="4"/>
  <c r="AL55" i="4" s="1"/>
  <c r="AL54" i="4"/>
  <c r="AK54" i="4"/>
  <c r="AN54" i="4" s="1"/>
  <c r="AJ54" i="4"/>
  <c r="AM54" i="4" s="1"/>
  <c r="AI54" i="4"/>
  <c r="AK53" i="4"/>
  <c r="AN53" i="4" s="1"/>
  <c r="AJ53" i="4"/>
  <c r="AM53" i="4" s="1"/>
  <c r="AI53" i="4"/>
  <c r="AL53" i="4" s="1"/>
  <c r="AK52" i="4"/>
  <c r="AN52" i="4" s="1"/>
  <c r="AJ52" i="4"/>
  <c r="AM52" i="4" s="1"/>
  <c r="AI52" i="4"/>
  <c r="AL52" i="4" s="1"/>
  <c r="AM51" i="4"/>
  <c r="AK51" i="4"/>
  <c r="AN51" i="4" s="1"/>
  <c r="AJ51" i="4"/>
  <c r="AI51" i="4"/>
  <c r="AL51" i="4" s="1"/>
  <c r="AK50" i="4"/>
  <c r="AN50" i="4" s="1"/>
  <c r="AJ50" i="4"/>
  <c r="AM50" i="4" s="1"/>
  <c r="AI50" i="4"/>
  <c r="AL50" i="4" s="1"/>
  <c r="AK49" i="4"/>
  <c r="AN49" i="4" s="1"/>
  <c r="AJ49" i="4"/>
  <c r="AM49" i="4" s="1"/>
  <c r="AI49" i="4"/>
  <c r="AL49" i="4" s="1"/>
  <c r="AK48" i="4"/>
  <c r="AN48" i="4" s="1"/>
  <c r="AJ48" i="4"/>
  <c r="AM48" i="4" s="1"/>
  <c r="AI48" i="4"/>
  <c r="AL48" i="4" s="1"/>
  <c r="AK47" i="4"/>
  <c r="AN47" i="4" s="1"/>
  <c r="AJ47" i="4"/>
  <c r="AM47" i="4" s="1"/>
  <c r="AI47" i="4"/>
  <c r="AL47" i="4" s="1"/>
  <c r="AL46" i="4"/>
  <c r="AK46" i="4"/>
  <c r="AN46" i="4" s="1"/>
  <c r="AJ46" i="4"/>
  <c r="AM46" i="4" s="1"/>
  <c r="AI46" i="4"/>
  <c r="AK45" i="4"/>
  <c r="AN45" i="4" s="1"/>
  <c r="AJ45" i="4"/>
  <c r="AM45" i="4" s="1"/>
  <c r="AI45" i="4"/>
  <c r="AL45" i="4" s="1"/>
  <c r="AK44" i="4"/>
  <c r="AN44" i="4" s="1"/>
  <c r="AJ44" i="4"/>
  <c r="AM44" i="4" s="1"/>
  <c r="AI44" i="4"/>
  <c r="AL44" i="4" s="1"/>
  <c r="AM43" i="4"/>
  <c r="AK43" i="4"/>
  <c r="AN43" i="4" s="1"/>
  <c r="AJ43" i="4"/>
  <c r="AI43" i="4"/>
  <c r="AL43" i="4" s="1"/>
  <c r="AK42" i="4"/>
  <c r="AN42" i="4" s="1"/>
  <c r="AJ42" i="4"/>
  <c r="AM42" i="4" s="1"/>
  <c r="AI42" i="4"/>
  <c r="AL42" i="4" s="1"/>
  <c r="AK41" i="4"/>
  <c r="AN41" i="4" s="1"/>
  <c r="AJ41" i="4"/>
  <c r="AM41" i="4" s="1"/>
  <c r="AI41" i="4"/>
  <c r="AL41" i="4" s="1"/>
  <c r="AK40" i="4"/>
  <c r="AN40" i="4" s="1"/>
  <c r="AJ40" i="4"/>
  <c r="AM40" i="4" s="1"/>
  <c r="AI40" i="4"/>
  <c r="AL40" i="4" s="1"/>
  <c r="AK39" i="4"/>
  <c r="AN39" i="4" s="1"/>
  <c r="AJ39" i="4"/>
  <c r="AM39" i="4" s="1"/>
  <c r="AI39" i="4"/>
  <c r="AL39" i="4" s="1"/>
  <c r="AL38" i="4"/>
  <c r="AK38" i="4"/>
  <c r="AN38" i="4" s="1"/>
  <c r="AJ38" i="4"/>
  <c r="AM38" i="4" s="1"/>
  <c r="AI38" i="4"/>
  <c r="AK37" i="4"/>
  <c r="AN37" i="4" s="1"/>
  <c r="AJ37" i="4"/>
  <c r="AM37" i="4" s="1"/>
  <c r="AI37" i="4"/>
  <c r="AL37" i="4" s="1"/>
  <c r="AK36" i="4"/>
  <c r="AN36" i="4" s="1"/>
  <c r="AJ36" i="4"/>
  <c r="AM36" i="4" s="1"/>
  <c r="AI36" i="4"/>
  <c r="AL36" i="4" s="1"/>
  <c r="AM35" i="4"/>
  <c r="AK35" i="4"/>
  <c r="AN35" i="4" s="1"/>
  <c r="AJ35" i="4"/>
  <c r="AI35" i="4"/>
  <c r="AL35" i="4" s="1"/>
  <c r="AL34" i="4"/>
  <c r="AK34" i="4"/>
  <c r="AN34" i="4" s="1"/>
  <c r="AJ34" i="4"/>
  <c r="AM34" i="4" s="1"/>
  <c r="AI34" i="4"/>
  <c r="AK33" i="4"/>
  <c r="AN33" i="4" s="1"/>
  <c r="AJ33" i="4"/>
  <c r="AM33" i="4" s="1"/>
  <c r="AI33" i="4"/>
  <c r="AL33" i="4" s="1"/>
  <c r="AK32" i="4"/>
  <c r="AN32" i="4" s="1"/>
  <c r="AJ32" i="4"/>
  <c r="AM32" i="4" s="1"/>
  <c r="AI32" i="4"/>
  <c r="AL32" i="4" s="1"/>
  <c r="AM31" i="4"/>
  <c r="AK31" i="4"/>
  <c r="AN31" i="4" s="1"/>
  <c r="AJ31" i="4"/>
  <c r="AI31" i="4"/>
  <c r="AL31" i="4" s="1"/>
  <c r="AL30" i="4"/>
  <c r="AK30" i="4"/>
  <c r="AN30" i="4" s="1"/>
  <c r="AJ30" i="4"/>
  <c r="AM30" i="4" s="1"/>
  <c r="AI30" i="4"/>
  <c r="AK29" i="4"/>
  <c r="AN29" i="4" s="1"/>
  <c r="AJ29" i="4"/>
  <c r="AM29" i="4" s="1"/>
  <c r="AI29" i="4"/>
  <c r="AL29" i="4" s="1"/>
  <c r="AK28" i="4"/>
  <c r="AN28" i="4" s="1"/>
  <c r="AJ28" i="4"/>
  <c r="AM28" i="4" s="1"/>
  <c r="AI28" i="4"/>
  <c r="AL28" i="4" s="1"/>
  <c r="AM27" i="4"/>
  <c r="AK27" i="4"/>
  <c r="AN27" i="4" s="1"/>
  <c r="AJ27" i="4"/>
  <c r="AI27" i="4"/>
  <c r="AL27" i="4" s="1"/>
  <c r="AL26" i="4"/>
  <c r="AK26" i="4"/>
  <c r="AN26" i="4" s="1"/>
  <c r="AJ26" i="4"/>
  <c r="AM26" i="4" s="1"/>
  <c r="AI26" i="4"/>
  <c r="AK25" i="4"/>
  <c r="AN25" i="4" s="1"/>
  <c r="AJ25" i="4"/>
  <c r="AM25" i="4" s="1"/>
  <c r="AI25" i="4"/>
  <c r="AL25" i="4" s="1"/>
  <c r="AK24" i="4"/>
  <c r="AN24" i="4" s="1"/>
  <c r="AJ24" i="4"/>
  <c r="AM24" i="4" s="1"/>
  <c r="AI24" i="4"/>
  <c r="AL24" i="4" s="1"/>
  <c r="AM23" i="4"/>
  <c r="AK23" i="4"/>
  <c r="AN23" i="4" s="1"/>
  <c r="AJ23" i="4"/>
  <c r="AI23" i="4"/>
  <c r="AL23" i="4" s="1"/>
  <c r="AL22" i="4"/>
  <c r="AK22" i="4"/>
  <c r="AN22" i="4" s="1"/>
  <c r="AJ22" i="4"/>
  <c r="AM22" i="4" s="1"/>
  <c r="AI22" i="4"/>
  <c r="AK21" i="4"/>
  <c r="AN21" i="4" s="1"/>
  <c r="AJ21" i="4"/>
  <c r="AM21" i="4" s="1"/>
  <c r="AI21" i="4"/>
  <c r="AL21" i="4" s="1"/>
  <c r="AK20" i="4"/>
  <c r="AN20" i="4" s="1"/>
  <c r="AJ20" i="4"/>
  <c r="AM20" i="4" s="1"/>
  <c r="AI20" i="4"/>
  <c r="AL20" i="4" s="1"/>
  <c r="AM19" i="4"/>
  <c r="AK19" i="4"/>
  <c r="AN19" i="4" s="1"/>
  <c r="AJ19" i="4"/>
  <c r="AI19" i="4"/>
  <c r="AL19" i="4" s="1"/>
  <c r="AL18" i="4"/>
  <c r="AK18" i="4"/>
  <c r="AN18" i="4" s="1"/>
  <c r="AJ18" i="4"/>
  <c r="AM18" i="4" s="1"/>
  <c r="AI18" i="4"/>
  <c r="AK17" i="4"/>
  <c r="AN17" i="4" s="1"/>
  <c r="AJ17" i="4"/>
  <c r="AM17" i="4" s="1"/>
  <c r="AI17" i="4"/>
  <c r="AL17" i="4" s="1"/>
  <c r="AK16" i="4"/>
  <c r="AN16" i="4" s="1"/>
  <c r="AJ16" i="4"/>
  <c r="AM16" i="4" s="1"/>
  <c r="AI16" i="4"/>
  <c r="AL16" i="4" s="1"/>
  <c r="AM15" i="4"/>
  <c r="AK15" i="4"/>
  <c r="AN15" i="4" s="1"/>
  <c r="AJ15" i="4"/>
  <c r="AI15" i="4"/>
  <c r="AL15" i="4" s="1"/>
  <c r="AL14" i="4"/>
  <c r="AK14" i="4"/>
  <c r="AN14" i="4" s="1"/>
  <c r="AJ14" i="4"/>
  <c r="AM14" i="4" s="1"/>
  <c r="AI14" i="4"/>
  <c r="AK13" i="4"/>
  <c r="AN13" i="4" s="1"/>
  <c r="AJ13" i="4"/>
  <c r="AM13" i="4" s="1"/>
  <c r="AI13" i="4"/>
  <c r="AL13" i="4" s="1"/>
  <c r="AK12" i="4"/>
  <c r="AN12" i="4" s="1"/>
  <c r="AJ12" i="4"/>
  <c r="AM12" i="4" s="1"/>
  <c r="AI12" i="4"/>
  <c r="AL12" i="4" s="1"/>
  <c r="AM11" i="4"/>
  <c r="AK11" i="4"/>
  <c r="AN11" i="4" s="1"/>
  <c r="AJ11" i="4"/>
  <c r="AI11" i="4"/>
  <c r="AL11" i="4" s="1"/>
  <c r="AL10" i="4"/>
  <c r="AK10" i="4"/>
  <c r="AN10" i="4" s="1"/>
  <c r="AJ10" i="4"/>
  <c r="AM10" i="4" s="1"/>
  <c r="AI10" i="4"/>
  <c r="AK9" i="4"/>
  <c r="AN9" i="4" s="1"/>
  <c r="AJ9" i="4"/>
  <c r="AM9" i="4" s="1"/>
  <c r="AI9" i="4"/>
  <c r="AL9" i="4" s="1"/>
  <c r="AK8" i="4"/>
  <c r="AN8" i="4" s="1"/>
  <c r="AJ8" i="4"/>
  <c r="AM8" i="4" s="1"/>
  <c r="AI8" i="4"/>
  <c r="AL8" i="4" s="1"/>
  <c r="AM7" i="4"/>
  <c r="AK7" i="4"/>
  <c r="AN7" i="4" s="1"/>
  <c r="AJ7" i="4"/>
  <c r="AI7" i="4"/>
  <c r="AL7" i="4" s="1"/>
  <c r="AM6" i="4"/>
  <c r="AM69" i="4" s="1"/>
  <c r="AK6" i="4"/>
  <c r="AK70" i="4" s="1"/>
  <c r="AJ6" i="4"/>
  <c r="AJ69" i="4" s="1"/>
  <c r="AI6" i="4"/>
  <c r="AL6" i="4" s="1"/>
  <c r="AE6" i="4"/>
  <c r="AG6" i="4" s="1"/>
  <c r="AL70" i="4" l="1"/>
  <c r="AL69" i="4"/>
  <c r="AN6" i="4"/>
  <c r="AM64" i="4"/>
  <c r="AM73" i="4" s="1"/>
  <c r="AI70" i="4"/>
  <c r="AM70" i="4"/>
  <c r="AK69" i="4"/>
  <c r="AK71" i="4" s="1"/>
  <c r="AI69" i="4"/>
  <c r="AI71" i="4" s="1"/>
  <c r="AJ70" i="4"/>
  <c r="AJ71" i="4" s="1"/>
  <c r="AE65" i="4"/>
  <c r="AG65" i="4" s="1"/>
  <c r="AE64" i="4"/>
  <c r="AE60" i="4"/>
  <c r="AE59" i="4"/>
  <c r="AG59" i="4" s="1"/>
  <c r="AE58" i="4"/>
  <c r="AG58" i="4" s="1"/>
  <c r="AE57" i="4"/>
  <c r="AG57" i="4" s="1"/>
  <c r="AE56" i="4"/>
  <c r="AE55" i="4"/>
  <c r="AE54" i="4"/>
  <c r="AE53" i="4"/>
  <c r="AE52" i="4"/>
  <c r="AE51" i="4"/>
  <c r="AG51" i="4" s="1"/>
  <c r="AE48" i="4"/>
  <c r="AG48" i="4" s="1"/>
  <c r="AE47" i="4"/>
  <c r="AG47" i="4" s="1"/>
  <c r="AE46" i="4"/>
  <c r="AG46" i="4" s="1"/>
  <c r="AE45" i="4"/>
  <c r="AG45" i="4" s="1"/>
  <c r="AE44" i="4"/>
  <c r="AG44" i="4" s="1"/>
  <c r="AE43" i="4"/>
  <c r="AE42" i="4"/>
  <c r="AE41" i="4"/>
  <c r="AG41" i="4" s="1"/>
  <c r="AE40" i="4"/>
  <c r="AG40" i="4" s="1"/>
  <c r="AE39" i="4"/>
  <c r="AG39" i="4" s="1"/>
  <c r="AE38" i="4"/>
  <c r="AE37" i="4"/>
  <c r="AG37" i="4" s="1"/>
  <c r="AE36" i="4"/>
  <c r="AG36" i="4" s="1"/>
  <c r="AE35" i="4"/>
  <c r="AE34" i="4"/>
  <c r="AE33" i="4"/>
  <c r="AG33" i="4" s="1"/>
  <c r="AE32" i="4"/>
  <c r="AG32" i="4" s="1"/>
  <c r="AE31" i="4"/>
  <c r="AG31" i="4" s="1"/>
  <c r="AE27" i="4"/>
  <c r="AG27" i="4" s="1"/>
  <c r="AE26" i="4"/>
  <c r="AG26" i="4" s="1"/>
  <c r="AE25" i="4"/>
  <c r="AG25" i="4" s="1"/>
  <c r="AE24" i="4"/>
  <c r="AE23" i="4"/>
  <c r="AG23" i="4" s="1"/>
  <c r="AE22" i="4"/>
  <c r="AG22" i="4" s="1"/>
  <c r="AE21" i="4"/>
  <c r="AG21" i="4" s="1"/>
  <c r="AE20" i="4"/>
  <c r="AG20" i="4" s="1"/>
  <c r="AE19" i="4"/>
  <c r="AG19" i="4" s="1"/>
  <c r="AE18" i="4"/>
  <c r="AG18" i="4" s="1"/>
  <c r="AE17" i="4"/>
  <c r="AG17" i="4" s="1"/>
  <c r="AE16" i="4"/>
  <c r="AE15" i="4"/>
  <c r="AE14" i="4"/>
  <c r="AG14" i="4" s="1"/>
  <c r="AE13" i="4"/>
  <c r="AG13" i="4" s="1"/>
  <c r="AE12" i="4"/>
  <c r="AG12" i="4" s="1"/>
  <c r="AE11" i="4"/>
  <c r="AE10" i="4"/>
  <c r="AE9" i="4"/>
  <c r="AG9" i="4" s="1"/>
  <c r="AE8" i="4"/>
  <c r="AE7" i="4"/>
  <c r="AG64" i="4"/>
  <c r="AG60" i="4"/>
  <c r="AG56" i="4"/>
  <c r="AG55" i="4"/>
  <c r="AG54" i="4"/>
  <c r="AG53" i="4"/>
  <c r="AG52" i="4"/>
  <c r="AG43" i="4"/>
  <c r="AG42" i="4"/>
  <c r="AG38" i="4"/>
  <c r="AG35" i="4"/>
  <c r="AG34" i="4"/>
  <c r="AG24" i="4"/>
  <c r="AG16" i="4"/>
  <c r="AG15" i="4"/>
  <c r="AG11" i="4"/>
  <c r="AG10" i="4"/>
  <c r="AG8" i="4"/>
  <c r="AG7" i="4"/>
  <c r="AN69" i="4" l="1"/>
  <c r="AL77" i="4" s="1"/>
  <c r="AN70" i="4"/>
  <c r="AG67" i="4"/>
  <c r="J36" i="3" l="1"/>
  <c r="I36" i="3"/>
  <c r="H36" i="3"/>
  <c r="H37" i="3" s="1"/>
  <c r="H39" i="3" l="1"/>
  <c r="H10" i="7"/>
  <c r="H11" i="7" s="1"/>
</calcChain>
</file>

<file path=xl/comments1.xml><?xml version="1.0" encoding="utf-8"?>
<comments xmlns="http://schemas.openxmlformats.org/spreadsheetml/2006/main">
  <authors>
    <author>Jim Titus</author>
  </authors>
  <commentList>
    <comment ref="C2" authorId="0" shapeId="0">
      <text>
        <r>
          <rPr>
            <b/>
            <sz val="9"/>
            <color indexed="81"/>
            <rFont val="Tahoma"/>
            <family val="2"/>
          </rPr>
          <t>Jim Titus:</t>
        </r>
        <r>
          <rPr>
            <sz val="9"/>
            <color indexed="81"/>
            <rFont val="Tahoma"/>
            <family val="2"/>
          </rPr>
          <t xml:space="preserve">
Did not sign attachment AFAIK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Jim Titus:</t>
        </r>
        <r>
          <rPr>
            <sz val="9"/>
            <color indexed="81"/>
            <rFont val="Tahoma"/>
            <family val="2"/>
          </rPr>
          <t xml:space="preserve">
Second ARW receipt signed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Jim Titus:</t>
        </r>
        <r>
          <rPr>
            <sz val="9"/>
            <color indexed="81"/>
            <rFont val="Tahoma"/>
            <family val="2"/>
          </rPr>
          <t xml:space="preserve">
Third ARW receipt w/adul; clothes</t>
        </r>
      </text>
    </comment>
    <comment ref="N3" authorId="0" shapeId="0">
      <text>
        <r>
          <rPr>
            <b/>
            <sz val="9"/>
            <color indexed="81"/>
            <rFont val="Tahoma"/>
            <family val="2"/>
          </rPr>
          <t>Jim Titus:</t>
        </r>
        <r>
          <rPr>
            <sz val="9"/>
            <color indexed="81"/>
            <rFont val="Tahoma"/>
            <family val="2"/>
          </rPr>
          <t xml:space="preserve">
Staff signed my receipt, but official receipt not emailed for a long time.  It was for Purple Heart</t>
        </r>
      </text>
    </comment>
    <comment ref="T3" authorId="0" shapeId="0">
      <text>
        <r>
          <rPr>
            <b/>
            <sz val="9"/>
            <color indexed="81"/>
            <rFont val="Tahoma"/>
            <family val="2"/>
          </rPr>
          <t>Jim Titus:</t>
        </r>
        <r>
          <rPr>
            <sz val="9"/>
            <color indexed="81"/>
            <rFont val="Tahoma"/>
            <family val="2"/>
          </rPr>
          <t xml:space="preserve">
Staff signed my receipt, but official receipt not emailed for a long time.  One box of books.  They eventually returned call and told me to include the code: KS
</t>
        </r>
      </text>
    </comment>
  </commentList>
</comments>
</file>

<file path=xl/sharedStrings.xml><?xml version="1.0" encoding="utf-8"?>
<sst xmlns="http://schemas.openxmlformats.org/spreadsheetml/2006/main" count="213" uniqueCount="136">
  <si>
    <t xml:space="preserve"> </t>
  </si>
  <si>
    <t>*</t>
  </si>
  <si>
    <t>Church</t>
  </si>
  <si>
    <t>`</t>
  </si>
  <si>
    <t>StJohns</t>
  </si>
  <si>
    <t>Holy Innocents</t>
  </si>
  <si>
    <t>WABA</t>
  </si>
  <si>
    <t>Date</t>
  </si>
  <si>
    <t>BTAG at Bowie</t>
  </si>
  <si>
    <t>Special</t>
  </si>
  <si>
    <t>Miles</t>
  </si>
  <si>
    <t>Total transportation cost</t>
  </si>
  <si>
    <t>January</t>
  </si>
  <si>
    <t>March</t>
  </si>
  <si>
    <t>May</t>
  </si>
  <si>
    <t>Dec</t>
  </si>
  <si>
    <t>Annapolis Hearing</t>
  </si>
  <si>
    <t>Parking</t>
  </si>
  <si>
    <t>Biycle Duty Bill Meetings</t>
  </si>
  <si>
    <t>Metro/MTA</t>
  </si>
  <si>
    <t>Delegate Al Carr and Peter Gray</t>
  </si>
  <si>
    <t xml:space="preserve"> Wheaton</t>
  </si>
  <si>
    <t>Joint Signature letter at Riverdale</t>
  </si>
  <si>
    <t>Four trips to Annapolis</t>
  </si>
  <si>
    <t>Metro to Rockville to pick up tape</t>
  </si>
  <si>
    <t>Nov Advocacy</t>
  </si>
  <si>
    <t>Bike MD retreat</t>
  </si>
  <si>
    <t>Mileage rate</t>
  </si>
  <si>
    <t>Retreat</t>
  </si>
  <si>
    <t>Feb annnual meeting</t>
  </si>
  <si>
    <t>July ED interview</t>
  </si>
  <si>
    <t>April</t>
  </si>
  <si>
    <t>BTAG at Bock Road</t>
  </si>
  <si>
    <t>Totals</t>
  </si>
  <si>
    <t xml:space="preserve">Place </t>
  </si>
  <si>
    <t>Pants</t>
  </si>
  <si>
    <t>Blue jeans</t>
  </si>
  <si>
    <t>Box</t>
  </si>
  <si>
    <t>skirts</t>
  </si>
  <si>
    <t>Lomg sleeve shirts Gymboree</t>
  </si>
  <si>
    <t>One-piece PJ</t>
  </si>
  <si>
    <t>Kids Clothing</t>
  </si>
  <si>
    <t>PJ bottoms</t>
  </si>
  <si>
    <t>PJ tops</t>
  </si>
  <si>
    <t>Hoodies</t>
  </si>
  <si>
    <t>Name Brand overalls</t>
  </si>
  <si>
    <t>Short-sleeve shirts</t>
  </si>
  <si>
    <t>shorts</t>
  </si>
  <si>
    <t>dresses</t>
  </si>
  <si>
    <t>Wppl sweater</t>
  </si>
  <si>
    <t>dress shirts</t>
  </si>
  <si>
    <t>sweaters</t>
  </si>
  <si>
    <t>dress shirts in wrapper</t>
  </si>
  <si>
    <t>flannel shirt</t>
  </si>
  <si>
    <t>wool long johns</t>
  </si>
  <si>
    <t>bath robe wrapper</t>
  </si>
  <si>
    <t>tux shirt</t>
  </si>
  <si>
    <t>sports jacked</t>
  </si>
  <si>
    <t>tweed jacket</t>
  </si>
  <si>
    <t>Adult clothes Men</t>
  </si>
  <si>
    <t>Greenbelt</t>
  </si>
  <si>
    <t>Khacki pants</t>
  </si>
  <si>
    <t>Casual pants</t>
  </si>
  <si>
    <t>thick shirt or rugby</t>
  </si>
  <si>
    <t>t-shirt</t>
  </si>
  <si>
    <t>Women's clothes</t>
  </si>
  <si>
    <t>shirt</t>
  </si>
  <si>
    <t>blue jeans</t>
  </si>
  <si>
    <t>pants</t>
  </si>
  <si>
    <t>pants suit</t>
  </si>
  <si>
    <t>belt</t>
  </si>
  <si>
    <t>sweater</t>
  </si>
  <si>
    <t>jacket</t>
  </si>
  <si>
    <t>down jacket or coat</t>
  </si>
  <si>
    <t>light coat</t>
  </si>
  <si>
    <t>heavy coat</t>
  </si>
  <si>
    <t>bathrobe</t>
  </si>
  <si>
    <t>2-piece suit</t>
  </si>
  <si>
    <t>dress Wool pants</t>
  </si>
  <si>
    <t>skirt</t>
  </si>
  <si>
    <t>raincoat</t>
  </si>
  <si>
    <t>snow overalls</t>
  </si>
  <si>
    <t>bathing suits</t>
  </si>
  <si>
    <t>Khackis</t>
  </si>
  <si>
    <t>hat</t>
  </si>
  <si>
    <t>tights</t>
  </si>
  <si>
    <t>Books</t>
  </si>
  <si>
    <t>Childrens books hard cover</t>
  </si>
  <si>
    <t>Childrens books soft</t>
  </si>
  <si>
    <t>Unit vallue</t>
  </si>
  <si>
    <t>baby blanket/sheet</t>
  </si>
  <si>
    <t>Dec. 17</t>
  </si>
  <si>
    <t>Green Drop (planned Greenbelt)</t>
  </si>
  <si>
    <t>November  _</t>
  </si>
  <si>
    <t>Christ Church</t>
  </si>
  <si>
    <t>Total Amvet</t>
  </si>
  <si>
    <t>Items of Clothes:</t>
  </si>
  <si>
    <t>Items of Children's clothes</t>
  </si>
  <si>
    <t>Adult</t>
  </si>
  <si>
    <t>MD Bay Fund</t>
  </si>
  <si>
    <t>Amvet Laurel Thrift Village</t>
  </si>
  <si>
    <t>total items</t>
  </si>
  <si>
    <t>total value</t>
  </si>
  <si>
    <t>Purple Heart</t>
  </si>
  <si>
    <t>Laurel</t>
  </si>
  <si>
    <t xml:space="preserve">Greenbelt </t>
  </si>
  <si>
    <t xml:space="preserve"> ARW</t>
  </si>
  <si>
    <t xml:space="preserve">College Park </t>
  </si>
  <si>
    <t>Greendrop College Park</t>
  </si>
  <si>
    <t xml:space="preserve">Green-belt </t>
  </si>
  <si>
    <t>Total cash</t>
  </si>
  <si>
    <t>Original</t>
  </si>
  <si>
    <t>Corrected</t>
  </si>
  <si>
    <t>Total Cash</t>
  </si>
  <si>
    <t>November</t>
  </si>
  <si>
    <t>RE_ Reminder_  BTAG Quarterly Meeting - January 23, 2015</t>
  </si>
  <si>
    <t>RE_ BTAG Quarterly Meeting - Friday, April 17, 2015</t>
  </si>
  <si>
    <t>Meet Darell Mobley, PG DPW&amp;T</t>
  </si>
  <si>
    <t>WABA_ Board Meeting on Feb 2nd &amp; 2015 Calendar</t>
  </si>
  <si>
    <t>WABA_ Board Organization-3-23-2015,WABA_ Board Meeting on Feb 2nd &amp; 2015 Calendar</t>
  </si>
  <si>
    <t>WABA_ Board Meeting on Feb 2nd &amp; 2015 Calendar,email-sending-minutes-for-February-annual-meeting</t>
  </si>
  <si>
    <t>email-about-July-ED-interview.eml</t>
  </si>
  <si>
    <t>Quick Reminder_ WABA Board Meeting Tonight-9-21-2015</t>
  </si>
  <si>
    <t>September</t>
  </si>
  <si>
    <t>I called in</t>
  </si>
  <si>
    <t>Advocacy Committee Meeting tonight-may-20.eml</t>
  </si>
  <si>
    <t>May 21 advocacy committee</t>
  </si>
  <si>
    <t>Reminder - WABA Advocacy Committee Meeting this Wednesday.eml</t>
  </si>
  <si>
    <t>August Advocacy committee</t>
  </si>
  <si>
    <t>WMATA parking</t>
  </si>
  <si>
    <t>Metrorail</t>
  </si>
  <si>
    <t>Filename of Best documentation</t>
  </si>
  <si>
    <t>WABA Board Meetings at WABA HQ</t>
  </si>
  <si>
    <t>Representing WABA at specific meetings</t>
  </si>
  <si>
    <t>Bicycle Issues Meeting (ab 05_06), Screenshot-mobley-meeting.png,                                                     Screenshot-2-mobley-meeting.png,                                    http://www.waba.org/blog/2015/05/prince-georges-is-hiring-a-bike-and-pedestrian-coordinator/</t>
  </si>
  <si>
    <t>Purple Heart Receipt emailed 12/9/2015 from pa-nj-donorservices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</si>
</sst>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/>
    <xf numFmtId="2" fontId="0" fillId="0" borderId="0" xfId="0" applyNumberFormat="1" applyFill="1"/>
    <xf numFmtId="0" fontId="2" fillId="0" borderId="0" xfId="0" applyFont="1" applyFill="1"/>
    <xf numFmtId="0" fontId="2" fillId="0" borderId="0" xfId="0" applyFont="1"/>
    <xf numFmtId="0" fontId="2" fillId="2" borderId="0" xfId="0" applyFont="1" applyFill="1"/>
    <xf numFmtId="14" fontId="0" fillId="0" borderId="0" xfId="0" applyNumberFormat="1"/>
    <xf numFmtId="16" fontId="2" fillId="0" borderId="0" xfId="0" applyNumberFormat="1" applyFont="1"/>
    <xf numFmtId="14" fontId="2" fillId="0" borderId="0" xfId="0" applyNumberFormat="1" applyFont="1"/>
    <xf numFmtId="16" fontId="0" fillId="0" borderId="0" xfId="0" applyNumberFormat="1"/>
    <xf numFmtId="16" fontId="0" fillId="0" borderId="0" xfId="0" applyNumberFormat="1" applyFill="1"/>
    <xf numFmtId="16" fontId="2" fillId="0" borderId="0" xfId="0" applyNumberFormat="1" applyFont="1" applyFill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0" fillId="0" borderId="0" xfId="0" applyNumberFormat="1"/>
    <xf numFmtId="164" fontId="2" fillId="0" borderId="0" xfId="0" applyNumberFormat="1" applyFont="1"/>
    <xf numFmtId="164" fontId="0" fillId="0" borderId="0" xfId="0" applyNumberFormat="1" applyAlignment="1">
      <alignment wrapText="1"/>
    </xf>
    <xf numFmtId="0" fontId="0" fillId="3" borderId="0" xfId="0" applyFill="1"/>
    <xf numFmtId="0" fontId="2" fillId="3" borderId="0" xfId="0" applyFont="1" applyFill="1"/>
    <xf numFmtId="16" fontId="0" fillId="3" borderId="0" xfId="0" applyNumberFormat="1" applyFill="1"/>
    <xf numFmtId="14" fontId="5" fillId="0" borderId="0" xfId="1" applyNumberFormat="1"/>
    <xf numFmtId="16" fontId="5" fillId="0" borderId="0" xfId="1" applyNumberFormat="1"/>
    <xf numFmtId="44" fontId="0" fillId="0" borderId="0" xfId="0" applyNumberFormat="1" applyAlignment="1">
      <alignment wrapText="1"/>
    </xf>
    <xf numFmtId="44" fontId="2" fillId="0" borderId="0" xfId="0" applyNumberFormat="1" applyFont="1" applyAlignment="1">
      <alignment wrapText="1"/>
    </xf>
    <xf numFmtId="44" fontId="2" fillId="0" borderId="0" xfId="0" applyNumberFormat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FF33"/>
      <color rgb="FFFF99FF"/>
      <color rgb="FF33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travel/email-sending-minutes-for-February-annual-meeting.eml" TargetMode="External"/><Relationship Id="rId2" Type="http://schemas.openxmlformats.org/officeDocument/2006/relationships/hyperlink" Target="travel/email-about-July-ED-interview.eml" TargetMode="External"/><Relationship Id="rId1" Type="http://schemas.openxmlformats.org/officeDocument/2006/relationships/hyperlink" Target="travel/email-sending-minutes-for-February-annual-meeting.eml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travel\WABA_%20Board%20Organization-3-23-2015.eml" TargetMode="External"/><Relationship Id="rId4" Type="http://schemas.openxmlformats.org/officeDocument/2006/relationships/hyperlink" Target="travel/email-about-July-ED-interview.e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77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10" sqref="N10"/>
    </sheetView>
  </sheetViews>
  <sheetFormatPr defaultRowHeight="12.75" x14ac:dyDescent="0.2"/>
  <cols>
    <col min="1" max="1" width="14" customWidth="1"/>
    <col min="3" max="3" width="9.140625" style="3"/>
    <col min="4" max="4" width="8.42578125" style="19" customWidth="1"/>
    <col min="5" max="5" width="4.42578125" style="19" customWidth="1"/>
    <col min="6" max="6" width="4" style="19" customWidth="1"/>
    <col min="7" max="7" width="4.7109375" style="19" customWidth="1"/>
    <col min="8" max="8" width="8.28515625" style="19" customWidth="1"/>
    <col min="9" max="11" width="9.140625" style="19"/>
    <col min="12" max="12" width="1.85546875" style="3" customWidth="1"/>
    <col min="13" max="13" width="1.5703125" style="3" customWidth="1"/>
    <col min="14" max="14" width="9.140625" style="3"/>
    <col min="15" max="15" width="6.7109375" style="3" customWidth="1"/>
    <col min="16" max="16" width="6.85546875" style="3" customWidth="1"/>
    <col min="17" max="17" width="5.42578125" style="3" customWidth="1"/>
    <col min="18" max="19" width="9.140625" style="3"/>
    <col min="22" max="22" width="2" customWidth="1"/>
    <col min="23" max="23" width="9.28515625" style="19" customWidth="1"/>
    <col min="24" max="24" width="7.7109375" style="19" customWidth="1"/>
    <col min="25" max="25" width="8.7109375" style="19" customWidth="1"/>
    <col min="26" max="26" width="8.42578125" style="19" customWidth="1"/>
    <col min="27" max="27" width="9" style="19" customWidth="1"/>
    <col min="28" max="28" width="9.7109375" style="19" customWidth="1"/>
    <col min="29" max="29" width="8.28515625" style="19" customWidth="1"/>
    <col min="30" max="30" width="9.140625" style="19"/>
    <col min="31" max="31" width="7.42578125" customWidth="1"/>
    <col min="32" max="32" width="7.28515625" style="16" customWidth="1"/>
    <col min="33" max="33" width="9.140625" style="16"/>
    <col min="34" max="34" width="1.85546875" customWidth="1"/>
    <col min="35" max="35" width="7" style="2" customWidth="1"/>
    <col min="36" max="36" width="8.85546875" style="2"/>
    <col min="37" max="37" width="6.140625" style="2" customWidth="1"/>
    <col min="38" max="39" width="9.140625" style="18" bestFit="1"/>
    <col min="40" max="40" width="7.42578125" style="16" customWidth="1"/>
  </cols>
  <sheetData>
    <row r="1" spans="1:40" ht="25.5" x14ac:dyDescent="0.2">
      <c r="C1" s="3">
        <v>266647</v>
      </c>
      <c r="D1" s="19">
        <v>266992</v>
      </c>
      <c r="H1" s="19">
        <v>266991</v>
      </c>
      <c r="N1" s="5" t="s">
        <v>135</v>
      </c>
      <c r="AE1" s="14" t="s">
        <v>101</v>
      </c>
      <c r="AF1" s="15" t="s">
        <v>89</v>
      </c>
      <c r="AG1" s="15" t="s">
        <v>102</v>
      </c>
      <c r="AI1" s="14" t="s">
        <v>0</v>
      </c>
      <c r="AK1" s="14" t="s">
        <v>95</v>
      </c>
    </row>
    <row r="2" spans="1:40" ht="25.5" x14ac:dyDescent="0.2">
      <c r="A2" t="s">
        <v>7</v>
      </c>
      <c r="C2" s="12">
        <v>42457</v>
      </c>
      <c r="D2" s="21">
        <v>42485</v>
      </c>
      <c r="E2" s="21"/>
      <c r="F2" s="21"/>
      <c r="G2" s="21"/>
      <c r="H2" s="21">
        <v>42485</v>
      </c>
      <c r="L2" s="12"/>
      <c r="M2" s="12"/>
      <c r="N2" s="6" t="s">
        <v>93</v>
      </c>
      <c r="T2" s="6" t="s">
        <v>93</v>
      </c>
      <c r="W2" s="20" t="s">
        <v>91</v>
      </c>
      <c r="AI2" s="14" t="s">
        <v>109</v>
      </c>
      <c r="AJ2" s="14" t="s">
        <v>107</v>
      </c>
      <c r="AK2" s="14" t="s">
        <v>104</v>
      </c>
      <c r="AL2" s="14" t="s">
        <v>105</v>
      </c>
      <c r="AM2" s="14" t="s">
        <v>107</v>
      </c>
      <c r="AN2" s="14" t="s">
        <v>104</v>
      </c>
    </row>
    <row r="3" spans="1:40" ht="25.5" x14ac:dyDescent="0.2">
      <c r="A3" s="11" t="s">
        <v>34</v>
      </c>
      <c r="C3" s="5" t="s">
        <v>60</v>
      </c>
      <c r="D3" s="20" t="s">
        <v>60</v>
      </c>
      <c r="E3" s="20"/>
      <c r="F3" s="20"/>
      <c r="G3" s="20"/>
      <c r="H3" s="20" t="s">
        <v>60</v>
      </c>
      <c r="K3" s="20" t="s">
        <v>0</v>
      </c>
      <c r="L3" s="5"/>
      <c r="M3" s="5"/>
      <c r="N3" s="13" t="s">
        <v>108</v>
      </c>
      <c r="T3" s="13" t="s">
        <v>92</v>
      </c>
      <c r="W3" s="20" t="s">
        <v>100</v>
      </c>
      <c r="AI3" s="14" t="s">
        <v>106</v>
      </c>
      <c r="AJ3" s="14" t="s">
        <v>103</v>
      </c>
      <c r="AK3" s="14" t="s">
        <v>3</v>
      </c>
      <c r="AL3" s="14" t="s">
        <v>106</v>
      </c>
      <c r="AM3" s="14" t="s">
        <v>103</v>
      </c>
      <c r="AN3" s="14" t="s">
        <v>3</v>
      </c>
    </row>
    <row r="4" spans="1:40" x14ac:dyDescent="0.2">
      <c r="A4" t="s">
        <v>37</v>
      </c>
      <c r="C4" s="5" t="s">
        <v>0</v>
      </c>
      <c r="D4" s="20">
        <v>1</v>
      </c>
      <c r="E4" s="20">
        <v>2</v>
      </c>
      <c r="F4" s="20">
        <v>3</v>
      </c>
      <c r="G4" s="20">
        <v>4</v>
      </c>
      <c r="H4" s="19">
        <v>1</v>
      </c>
      <c r="I4" s="19">
        <v>2</v>
      </c>
      <c r="J4" s="19">
        <v>3</v>
      </c>
      <c r="K4" s="20">
        <v>4</v>
      </c>
      <c r="L4" s="5"/>
      <c r="M4" s="5"/>
      <c r="N4" s="3">
        <v>1</v>
      </c>
      <c r="O4" s="3">
        <v>2</v>
      </c>
      <c r="P4" s="3">
        <v>3</v>
      </c>
      <c r="Q4" s="3">
        <v>4</v>
      </c>
      <c r="R4" s="3">
        <v>5</v>
      </c>
      <c r="S4" s="3">
        <v>6</v>
      </c>
      <c r="T4">
        <v>1</v>
      </c>
      <c r="U4" s="6" t="s">
        <v>0</v>
      </c>
      <c r="W4" s="19">
        <v>1</v>
      </c>
      <c r="X4" s="19">
        <v>2</v>
      </c>
      <c r="Y4" s="19">
        <v>3</v>
      </c>
      <c r="Z4" s="19">
        <v>4</v>
      </c>
      <c r="AA4" s="19">
        <v>5</v>
      </c>
      <c r="AB4" s="19">
        <v>6</v>
      </c>
      <c r="AC4" s="19">
        <v>7</v>
      </c>
      <c r="AD4" s="19">
        <v>8</v>
      </c>
    </row>
    <row r="5" spans="1:40" x14ac:dyDescent="0.2">
      <c r="A5" s="1" t="s">
        <v>41</v>
      </c>
    </row>
    <row r="6" spans="1:40" x14ac:dyDescent="0.2">
      <c r="A6" t="s">
        <v>35</v>
      </c>
      <c r="D6" s="19">
        <v>1</v>
      </c>
      <c r="F6" s="19">
        <v>15</v>
      </c>
      <c r="G6" s="19">
        <v>4</v>
      </c>
      <c r="N6" s="3">
        <v>28</v>
      </c>
      <c r="AA6" s="19">
        <v>14</v>
      </c>
      <c r="AB6" s="19">
        <v>17</v>
      </c>
      <c r="AE6">
        <f>SUM(C6:AD6)</f>
        <v>79</v>
      </c>
      <c r="AF6" s="16">
        <v>9</v>
      </c>
      <c r="AG6" s="16">
        <f>$AF6*AE6</f>
        <v>711</v>
      </c>
      <c r="AI6">
        <f>SUM(C6:K6)</f>
        <v>20</v>
      </c>
      <c r="AJ6">
        <f>SUM(N6:T6)</f>
        <v>28</v>
      </c>
      <c r="AK6">
        <f>SUM(W6:AD6)</f>
        <v>31</v>
      </c>
      <c r="AL6" s="16">
        <f>$AF6*AI6</f>
        <v>180</v>
      </c>
      <c r="AM6" s="16">
        <f t="shared" ref="AM6:AN6" si="0">$AF6*AJ6</f>
        <v>252</v>
      </c>
      <c r="AN6" s="16">
        <f t="shared" si="0"/>
        <v>279</v>
      </c>
    </row>
    <row r="7" spans="1:40" x14ac:dyDescent="0.2">
      <c r="A7" s="6" t="s">
        <v>83</v>
      </c>
      <c r="F7" s="20" t="s">
        <v>0</v>
      </c>
      <c r="AB7" s="19">
        <v>4</v>
      </c>
      <c r="AE7">
        <f t="shared" ref="AE7:AE27" si="1">SUM(C7:AD7)</f>
        <v>4</v>
      </c>
      <c r="AF7" s="16">
        <v>10</v>
      </c>
      <c r="AG7" s="16">
        <f t="shared" ref="AG7:AG27" si="2">AF7*AE7</f>
        <v>40</v>
      </c>
      <c r="AI7">
        <f t="shared" ref="AI7:AI60" si="3">SUM(C7:K7)</f>
        <v>0</v>
      </c>
      <c r="AJ7">
        <f t="shared" ref="AJ7:AJ60" si="4">SUM(N7:T7)</f>
        <v>0</v>
      </c>
      <c r="AK7">
        <f t="shared" ref="AK7:AK60" si="5">SUM(W7:AD7)</f>
        <v>4</v>
      </c>
      <c r="AL7" s="16">
        <f t="shared" ref="AL7:AL60" si="6">$AF7*AI7</f>
        <v>0</v>
      </c>
      <c r="AM7" s="16">
        <f t="shared" ref="AM7:AM60" si="7">$AF7*AJ7</f>
        <v>0</v>
      </c>
      <c r="AN7" s="16">
        <f t="shared" ref="AN7:AN60" si="8">$AF7*AK7</f>
        <v>40</v>
      </c>
    </row>
    <row r="8" spans="1:40" x14ac:dyDescent="0.2">
      <c r="A8" t="s">
        <v>36</v>
      </c>
      <c r="D8" s="19">
        <v>1</v>
      </c>
      <c r="F8" s="19">
        <v>5</v>
      </c>
      <c r="G8" s="19">
        <v>2</v>
      </c>
      <c r="N8" s="3">
        <v>11</v>
      </c>
      <c r="AA8" s="19">
        <v>14</v>
      </c>
      <c r="AB8" s="19">
        <v>2</v>
      </c>
      <c r="AE8">
        <f t="shared" si="1"/>
        <v>35</v>
      </c>
      <c r="AF8" s="16">
        <v>12</v>
      </c>
      <c r="AG8" s="16">
        <f t="shared" si="2"/>
        <v>420</v>
      </c>
      <c r="AI8">
        <f t="shared" si="3"/>
        <v>8</v>
      </c>
      <c r="AJ8">
        <f t="shared" si="4"/>
        <v>11</v>
      </c>
      <c r="AK8">
        <f t="shared" si="5"/>
        <v>16</v>
      </c>
      <c r="AL8" s="16">
        <f t="shared" si="6"/>
        <v>96</v>
      </c>
      <c r="AM8" s="16">
        <f t="shared" si="7"/>
        <v>132</v>
      </c>
      <c r="AN8" s="16">
        <f t="shared" si="8"/>
        <v>192</v>
      </c>
    </row>
    <row r="9" spans="1:40" x14ac:dyDescent="0.2">
      <c r="A9" s="6" t="s">
        <v>47</v>
      </c>
      <c r="G9" s="19">
        <v>3</v>
      </c>
      <c r="Q9" s="3">
        <v>4</v>
      </c>
      <c r="Z9" s="19">
        <v>6</v>
      </c>
      <c r="AC9" s="19">
        <v>2</v>
      </c>
      <c r="AE9">
        <f t="shared" si="1"/>
        <v>15</v>
      </c>
      <c r="AF9" s="16">
        <v>6</v>
      </c>
      <c r="AG9" s="16">
        <f t="shared" si="2"/>
        <v>90</v>
      </c>
      <c r="AI9">
        <f t="shared" si="3"/>
        <v>3</v>
      </c>
      <c r="AJ9">
        <f t="shared" si="4"/>
        <v>4</v>
      </c>
      <c r="AK9">
        <f t="shared" si="5"/>
        <v>8</v>
      </c>
      <c r="AL9" s="16">
        <f t="shared" si="6"/>
        <v>18</v>
      </c>
      <c r="AM9" s="16">
        <f t="shared" si="7"/>
        <v>24</v>
      </c>
      <c r="AN9" s="16">
        <f t="shared" si="8"/>
        <v>48</v>
      </c>
    </row>
    <row r="10" spans="1:40" x14ac:dyDescent="0.2">
      <c r="A10" s="6" t="s">
        <v>48</v>
      </c>
      <c r="G10" s="20">
        <v>1</v>
      </c>
      <c r="Q10" s="3">
        <v>6</v>
      </c>
      <c r="AD10" s="19">
        <v>8</v>
      </c>
      <c r="AE10">
        <f t="shared" si="1"/>
        <v>15</v>
      </c>
      <c r="AF10" s="16">
        <v>7</v>
      </c>
      <c r="AG10" s="16">
        <f t="shared" si="2"/>
        <v>105</v>
      </c>
      <c r="AI10">
        <f t="shared" si="3"/>
        <v>1</v>
      </c>
      <c r="AJ10">
        <f t="shared" si="4"/>
        <v>6</v>
      </c>
      <c r="AK10">
        <f t="shared" si="5"/>
        <v>8</v>
      </c>
      <c r="AL10" s="16">
        <f t="shared" si="6"/>
        <v>7</v>
      </c>
      <c r="AM10" s="16">
        <f t="shared" si="7"/>
        <v>42</v>
      </c>
      <c r="AN10" s="16">
        <f t="shared" si="8"/>
        <v>56</v>
      </c>
    </row>
    <row r="11" spans="1:40" x14ac:dyDescent="0.2">
      <c r="A11" t="s">
        <v>38</v>
      </c>
      <c r="F11" s="19">
        <v>1</v>
      </c>
      <c r="G11" s="19">
        <v>2</v>
      </c>
      <c r="N11" s="3">
        <v>12</v>
      </c>
      <c r="AC11" s="19">
        <v>6</v>
      </c>
      <c r="AE11">
        <f t="shared" si="1"/>
        <v>21</v>
      </c>
      <c r="AF11" s="16">
        <v>5</v>
      </c>
      <c r="AG11" s="16">
        <f t="shared" si="2"/>
        <v>105</v>
      </c>
      <c r="AI11">
        <f t="shared" si="3"/>
        <v>3</v>
      </c>
      <c r="AJ11">
        <f t="shared" si="4"/>
        <v>12</v>
      </c>
      <c r="AK11">
        <f t="shared" si="5"/>
        <v>6</v>
      </c>
      <c r="AL11" s="16">
        <f t="shared" si="6"/>
        <v>15</v>
      </c>
      <c r="AM11" s="16">
        <f t="shared" si="7"/>
        <v>60</v>
      </c>
      <c r="AN11" s="16">
        <f t="shared" si="8"/>
        <v>30</v>
      </c>
    </row>
    <row r="12" spans="1:40" x14ac:dyDescent="0.2">
      <c r="A12" t="s">
        <v>39</v>
      </c>
      <c r="D12" s="19">
        <v>5</v>
      </c>
      <c r="G12" s="19">
        <v>9</v>
      </c>
      <c r="O12" s="3">
        <v>42</v>
      </c>
      <c r="Y12" s="19">
        <v>45</v>
      </c>
      <c r="AE12">
        <f t="shared" si="1"/>
        <v>101</v>
      </c>
      <c r="AF12" s="16">
        <v>6</v>
      </c>
      <c r="AG12" s="16">
        <f t="shared" si="2"/>
        <v>606</v>
      </c>
      <c r="AI12">
        <f t="shared" si="3"/>
        <v>14</v>
      </c>
      <c r="AJ12">
        <f t="shared" si="4"/>
        <v>42</v>
      </c>
      <c r="AK12">
        <f t="shared" si="5"/>
        <v>45</v>
      </c>
      <c r="AL12" s="16">
        <f t="shared" si="6"/>
        <v>84</v>
      </c>
      <c r="AM12" s="16">
        <f t="shared" si="7"/>
        <v>252</v>
      </c>
      <c r="AN12" s="16">
        <f t="shared" si="8"/>
        <v>270</v>
      </c>
    </row>
    <row r="13" spans="1:40" x14ac:dyDescent="0.2">
      <c r="A13" s="6" t="s">
        <v>46</v>
      </c>
      <c r="E13" s="19">
        <v>28</v>
      </c>
      <c r="Q13" s="3">
        <v>4</v>
      </c>
      <c r="Z13" s="19">
        <v>36</v>
      </c>
      <c r="AE13">
        <f t="shared" si="1"/>
        <v>68</v>
      </c>
      <c r="AF13" s="16">
        <v>3</v>
      </c>
      <c r="AG13" s="16">
        <f t="shared" si="2"/>
        <v>204</v>
      </c>
      <c r="AI13">
        <f t="shared" si="3"/>
        <v>28</v>
      </c>
      <c r="AJ13">
        <f t="shared" si="4"/>
        <v>4</v>
      </c>
      <c r="AK13">
        <f t="shared" si="5"/>
        <v>36</v>
      </c>
      <c r="AL13" s="16">
        <f t="shared" si="6"/>
        <v>84</v>
      </c>
      <c r="AM13" s="16">
        <f t="shared" si="7"/>
        <v>12</v>
      </c>
      <c r="AN13" s="16">
        <f t="shared" si="8"/>
        <v>108</v>
      </c>
    </row>
    <row r="14" spans="1:40" x14ac:dyDescent="0.2">
      <c r="A14" t="s">
        <v>40</v>
      </c>
      <c r="D14" s="19">
        <v>1</v>
      </c>
      <c r="G14" s="19">
        <v>1</v>
      </c>
      <c r="P14" s="3">
        <v>7</v>
      </c>
      <c r="AE14">
        <f t="shared" si="1"/>
        <v>9</v>
      </c>
      <c r="AF14" s="16">
        <v>6</v>
      </c>
      <c r="AG14" s="16">
        <f t="shared" si="2"/>
        <v>54</v>
      </c>
      <c r="AI14">
        <f t="shared" si="3"/>
        <v>2</v>
      </c>
      <c r="AJ14">
        <f t="shared" si="4"/>
        <v>7</v>
      </c>
      <c r="AK14">
        <f t="shared" si="5"/>
        <v>0</v>
      </c>
      <c r="AL14" s="16">
        <f t="shared" si="6"/>
        <v>12</v>
      </c>
      <c r="AM14" s="16">
        <f t="shared" si="7"/>
        <v>42</v>
      </c>
      <c r="AN14" s="16">
        <f t="shared" si="8"/>
        <v>0</v>
      </c>
    </row>
    <row r="15" spans="1:40" x14ac:dyDescent="0.2">
      <c r="A15" s="6" t="s">
        <v>42</v>
      </c>
      <c r="P15" s="3">
        <v>7</v>
      </c>
      <c r="AE15">
        <f t="shared" si="1"/>
        <v>7</v>
      </c>
      <c r="AF15" s="16">
        <v>3</v>
      </c>
      <c r="AG15" s="16">
        <f t="shared" si="2"/>
        <v>21</v>
      </c>
      <c r="AI15">
        <f t="shared" si="3"/>
        <v>0</v>
      </c>
      <c r="AJ15">
        <f t="shared" si="4"/>
        <v>7</v>
      </c>
      <c r="AK15">
        <f t="shared" si="5"/>
        <v>0</v>
      </c>
      <c r="AL15" s="16">
        <f t="shared" si="6"/>
        <v>0</v>
      </c>
      <c r="AM15" s="16">
        <f t="shared" si="7"/>
        <v>21</v>
      </c>
      <c r="AN15" s="16">
        <f t="shared" si="8"/>
        <v>0</v>
      </c>
    </row>
    <row r="16" spans="1:40" x14ac:dyDescent="0.2">
      <c r="A16" s="6" t="s">
        <v>43</v>
      </c>
      <c r="P16" s="3">
        <v>3</v>
      </c>
      <c r="AE16">
        <f t="shared" si="1"/>
        <v>3</v>
      </c>
      <c r="AF16" s="16">
        <v>3</v>
      </c>
      <c r="AG16" s="16">
        <f t="shared" si="2"/>
        <v>9</v>
      </c>
      <c r="AI16">
        <f t="shared" si="3"/>
        <v>0</v>
      </c>
      <c r="AJ16">
        <f t="shared" si="4"/>
        <v>3</v>
      </c>
      <c r="AK16">
        <f t="shared" si="5"/>
        <v>0</v>
      </c>
      <c r="AL16" s="16">
        <f t="shared" si="6"/>
        <v>0</v>
      </c>
      <c r="AM16" s="16">
        <f t="shared" si="7"/>
        <v>9</v>
      </c>
      <c r="AN16" s="16">
        <f t="shared" si="8"/>
        <v>0</v>
      </c>
    </row>
    <row r="17" spans="1:40" x14ac:dyDescent="0.2">
      <c r="A17" s="6" t="s">
        <v>44</v>
      </c>
      <c r="E17" s="19">
        <v>3</v>
      </c>
      <c r="G17" s="19">
        <v>1</v>
      </c>
      <c r="Q17" s="3">
        <v>10</v>
      </c>
      <c r="X17" s="19">
        <v>11</v>
      </c>
      <c r="AE17">
        <f t="shared" si="1"/>
        <v>25</v>
      </c>
      <c r="AF17" s="16">
        <v>10</v>
      </c>
      <c r="AG17" s="16">
        <f t="shared" si="2"/>
        <v>250</v>
      </c>
      <c r="AI17">
        <f t="shared" si="3"/>
        <v>4</v>
      </c>
      <c r="AJ17">
        <f t="shared" si="4"/>
        <v>10</v>
      </c>
      <c r="AK17">
        <f t="shared" si="5"/>
        <v>11</v>
      </c>
      <c r="AL17" s="16">
        <f t="shared" si="6"/>
        <v>40</v>
      </c>
      <c r="AM17" s="16">
        <f t="shared" si="7"/>
        <v>100</v>
      </c>
      <c r="AN17" s="16">
        <f t="shared" si="8"/>
        <v>110</v>
      </c>
    </row>
    <row r="18" spans="1:40" x14ac:dyDescent="0.2">
      <c r="A18" s="6" t="s">
        <v>45</v>
      </c>
      <c r="D18" s="19">
        <v>1</v>
      </c>
      <c r="Q18" s="3">
        <v>1</v>
      </c>
      <c r="AE18">
        <f t="shared" si="1"/>
        <v>2</v>
      </c>
      <c r="AF18" s="16">
        <v>12</v>
      </c>
      <c r="AG18" s="16">
        <f t="shared" si="2"/>
        <v>24</v>
      </c>
      <c r="AI18">
        <f t="shared" si="3"/>
        <v>1</v>
      </c>
      <c r="AJ18">
        <f t="shared" si="4"/>
        <v>1</v>
      </c>
      <c r="AK18">
        <f t="shared" si="5"/>
        <v>0</v>
      </c>
      <c r="AL18" s="16">
        <f t="shared" si="6"/>
        <v>12</v>
      </c>
      <c r="AM18" s="16">
        <f t="shared" si="7"/>
        <v>12</v>
      </c>
      <c r="AN18" s="16">
        <f t="shared" si="8"/>
        <v>0</v>
      </c>
    </row>
    <row r="19" spans="1:40" x14ac:dyDescent="0.2">
      <c r="A19" s="6" t="s">
        <v>51</v>
      </c>
      <c r="D19" s="19">
        <v>4</v>
      </c>
      <c r="E19" s="19">
        <v>3</v>
      </c>
      <c r="R19" s="3">
        <v>13</v>
      </c>
      <c r="AC19" s="19">
        <v>25</v>
      </c>
      <c r="AE19">
        <f t="shared" si="1"/>
        <v>45</v>
      </c>
      <c r="AF19" s="16">
        <v>7</v>
      </c>
      <c r="AG19" s="16">
        <f t="shared" si="2"/>
        <v>315</v>
      </c>
      <c r="AI19">
        <f t="shared" si="3"/>
        <v>7</v>
      </c>
      <c r="AJ19">
        <f t="shared" si="4"/>
        <v>13</v>
      </c>
      <c r="AK19">
        <f t="shared" si="5"/>
        <v>25</v>
      </c>
      <c r="AL19" s="16">
        <f t="shared" si="6"/>
        <v>49</v>
      </c>
      <c r="AM19" s="16">
        <f t="shared" si="7"/>
        <v>91</v>
      </c>
      <c r="AN19" s="16">
        <f t="shared" si="8"/>
        <v>175</v>
      </c>
    </row>
    <row r="20" spans="1:40" x14ac:dyDescent="0.2">
      <c r="A20" s="6" t="s">
        <v>80</v>
      </c>
      <c r="W20" s="19">
        <v>1</v>
      </c>
      <c r="AE20">
        <f t="shared" si="1"/>
        <v>1</v>
      </c>
      <c r="AF20" s="16">
        <v>15</v>
      </c>
      <c r="AG20" s="16">
        <f t="shared" si="2"/>
        <v>15</v>
      </c>
      <c r="AI20">
        <f t="shared" si="3"/>
        <v>0</v>
      </c>
      <c r="AJ20">
        <f t="shared" si="4"/>
        <v>0</v>
      </c>
      <c r="AK20">
        <f t="shared" si="5"/>
        <v>1</v>
      </c>
      <c r="AL20" s="16">
        <f t="shared" si="6"/>
        <v>0</v>
      </c>
      <c r="AM20" s="16">
        <f t="shared" si="7"/>
        <v>0</v>
      </c>
      <c r="AN20" s="16">
        <f t="shared" si="8"/>
        <v>15</v>
      </c>
    </row>
    <row r="21" spans="1:40" x14ac:dyDescent="0.2">
      <c r="A21" s="6" t="s">
        <v>72</v>
      </c>
      <c r="AE21">
        <f t="shared" si="1"/>
        <v>0</v>
      </c>
      <c r="AF21" s="16">
        <v>20</v>
      </c>
      <c r="AG21" s="16">
        <f t="shared" si="2"/>
        <v>0</v>
      </c>
      <c r="AI21">
        <f t="shared" si="3"/>
        <v>0</v>
      </c>
      <c r="AJ21">
        <f t="shared" si="4"/>
        <v>0</v>
      </c>
      <c r="AK21">
        <f t="shared" si="5"/>
        <v>0</v>
      </c>
      <c r="AL21" s="16">
        <f t="shared" si="6"/>
        <v>0</v>
      </c>
      <c r="AM21" s="16">
        <f t="shared" si="7"/>
        <v>0</v>
      </c>
      <c r="AN21" s="16">
        <f t="shared" si="8"/>
        <v>0</v>
      </c>
    </row>
    <row r="22" spans="1:40" x14ac:dyDescent="0.2">
      <c r="A22" s="6" t="s">
        <v>75</v>
      </c>
      <c r="W22" s="19">
        <v>9</v>
      </c>
      <c r="AE22">
        <f t="shared" si="1"/>
        <v>9</v>
      </c>
      <c r="AF22" s="16">
        <v>15</v>
      </c>
      <c r="AG22" s="16">
        <f t="shared" si="2"/>
        <v>135</v>
      </c>
      <c r="AI22">
        <f t="shared" si="3"/>
        <v>0</v>
      </c>
      <c r="AJ22">
        <f t="shared" si="4"/>
        <v>0</v>
      </c>
      <c r="AK22">
        <f t="shared" si="5"/>
        <v>9</v>
      </c>
      <c r="AL22" s="16">
        <f t="shared" si="6"/>
        <v>0</v>
      </c>
      <c r="AM22" s="16">
        <f t="shared" si="7"/>
        <v>0</v>
      </c>
      <c r="AN22" s="16">
        <f t="shared" si="8"/>
        <v>135</v>
      </c>
    </row>
    <row r="23" spans="1:40" x14ac:dyDescent="0.2">
      <c r="A23" s="6" t="s">
        <v>81</v>
      </c>
      <c r="W23" s="19">
        <v>1</v>
      </c>
      <c r="AE23">
        <f t="shared" si="1"/>
        <v>1</v>
      </c>
      <c r="AF23" s="16">
        <v>18</v>
      </c>
      <c r="AG23" s="16">
        <f t="shared" si="2"/>
        <v>18</v>
      </c>
      <c r="AI23">
        <f t="shared" si="3"/>
        <v>0</v>
      </c>
      <c r="AJ23">
        <f t="shared" si="4"/>
        <v>0</v>
      </c>
      <c r="AK23">
        <f t="shared" si="5"/>
        <v>1</v>
      </c>
      <c r="AL23" s="16">
        <f t="shared" si="6"/>
        <v>0</v>
      </c>
      <c r="AM23" s="16">
        <f t="shared" si="7"/>
        <v>0</v>
      </c>
      <c r="AN23" s="16">
        <f t="shared" si="8"/>
        <v>18</v>
      </c>
    </row>
    <row r="24" spans="1:40" x14ac:dyDescent="0.2">
      <c r="A24" s="6" t="s">
        <v>82</v>
      </c>
      <c r="Z24" s="19">
        <v>4</v>
      </c>
      <c r="AE24">
        <f t="shared" si="1"/>
        <v>4</v>
      </c>
      <c r="AF24" s="16">
        <v>4</v>
      </c>
      <c r="AG24" s="16">
        <f t="shared" si="2"/>
        <v>16</v>
      </c>
      <c r="AI24">
        <f t="shared" si="3"/>
        <v>0</v>
      </c>
      <c r="AJ24">
        <f t="shared" si="4"/>
        <v>0</v>
      </c>
      <c r="AK24">
        <f t="shared" si="5"/>
        <v>4</v>
      </c>
      <c r="AL24" s="16">
        <f t="shared" si="6"/>
        <v>0</v>
      </c>
      <c r="AM24" s="16">
        <f t="shared" si="7"/>
        <v>0</v>
      </c>
      <c r="AN24" s="16">
        <f t="shared" si="8"/>
        <v>16</v>
      </c>
    </row>
    <row r="25" spans="1:40" x14ac:dyDescent="0.2">
      <c r="A25" s="6" t="s">
        <v>84</v>
      </c>
      <c r="AC25" s="19">
        <v>1</v>
      </c>
      <c r="AE25">
        <f t="shared" si="1"/>
        <v>1</v>
      </c>
      <c r="AF25" s="16">
        <v>4</v>
      </c>
      <c r="AG25" s="16">
        <f t="shared" si="2"/>
        <v>4</v>
      </c>
      <c r="AI25">
        <f t="shared" si="3"/>
        <v>0</v>
      </c>
      <c r="AJ25">
        <f t="shared" si="4"/>
        <v>0</v>
      </c>
      <c r="AK25">
        <f t="shared" si="5"/>
        <v>1</v>
      </c>
      <c r="AL25" s="16">
        <f t="shared" si="6"/>
        <v>0</v>
      </c>
      <c r="AM25" s="16">
        <f t="shared" si="7"/>
        <v>0</v>
      </c>
      <c r="AN25" s="16">
        <f t="shared" si="8"/>
        <v>4</v>
      </c>
    </row>
    <row r="26" spans="1:40" x14ac:dyDescent="0.2">
      <c r="A26" s="6" t="s">
        <v>85</v>
      </c>
      <c r="AC26" s="19">
        <v>2</v>
      </c>
      <c r="AE26">
        <f t="shared" si="1"/>
        <v>2</v>
      </c>
      <c r="AF26" s="16">
        <v>2</v>
      </c>
      <c r="AG26" s="16">
        <f t="shared" si="2"/>
        <v>4</v>
      </c>
      <c r="AI26">
        <f t="shared" si="3"/>
        <v>0</v>
      </c>
      <c r="AJ26">
        <f t="shared" si="4"/>
        <v>0</v>
      </c>
      <c r="AK26">
        <f t="shared" si="5"/>
        <v>2</v>
      </c>
      <c r="AL26" s="16">
        <f t="shared" si="6"/>
        <v>0</v>
      </c>
      <c r="AM26" s="16">
        <f t="shared" si="7"/>
        <v>0</v>
      </c>
      <c r="AN26" s="16">
        <f t="shared" si="8"/>
        <v>4</v>
      </c>
    </row>
    <row r="27" spans="1:40" x14ac:dyDescent="0.2">
      <c r="A27" s="6" t="s">
        <v>90</v>
      </c>
      <c r="G27" s="19">
        <v>1</v>
      </c>
      <c r="AC27" s="19">
        <v>2</v>
      </c>
      <c r="AE27">
        <f t="shared" si="1"/>
        <v>3</v>
      </c>
      <c r="AF27" s="16">
        <v>1</v>
      </c>
      <c r="AG27" s="16">
        <f t="shared" si="2"/>
        <v>3</v>
      </c>
      <c r="AI27">
        <f t="shared" si="3"/>
        <v>1</v>
      </c>
      <c r="AJ27">
        <f t="shared" si="4"/>
        <v>0</v>
      </c>
      <c r="AK27">
        <f t="shared" si="5"/>
        <v>2</v>
      </c>
      <c r="AL27" s="16">
        <f t="shared" si="6"/>
        <v>1</v>
      </c>
      <c r="AM27" s="16">
        <f t="shared" si="7"/>
        <v>0</v>
      </c>
      <c r="AN27" s="16">
        <f t="shared" si="8"/>
        <v>2</v>
      </c>
    </row>
    <row r="28" spans="1:40" x14ac:dyDescent="0.2">
      <c r="A28" s="6"/>
      <c r="AI28">
        <f t="shared" si="3"/>
        <v>0</v>
      </c>
      <c r="AJ28">
        <f t="shared" si="4"/>
        <v>0</v>
      </c>
      <c r="AK28">
        <f t="shared" si="5"/>
        <v>0</v>
      </c>
      <c r="AL28" s="16">
        <f t="shared" si="6"/>
        <v>0</v>
      </c>
      <c r="AM28" s="16">
        <f t="shared" si="7"/>
        <v>0</v>
      </c>
      <c r="AN28" s="16">
        <f t="shared" si="8"/>
        <v>0</v>
      </c>
    </row>
    <row r="29" spans="1:40" x14ac:dyDescent="0.2">
      <c r="A29" s="6"/>
      <c r="AI29">
        <f t="shared" si="3"/>
        <v>0</v>
      </c>
      <c r="AJ29">
        <f t="shared" si="4"/>
        <v>0</v>
      </c>
      <c r="AK29">
        <f t="shared" si="5"/>
        <v>0</v>
      </c>
      <c r="AL29" s="16">
        <f t="shared" si="6"/>
        <v>0</v>
      </c>
      <c r="AM29" s="16">
        <f t="shared" si="7"/>
        <v>0</v>
      </c>
      <c r="AN29" s="16">
        <f t="shared" si="8"/>
        <v>0</v>
      </c>
    </row>
    <row r="30" spans="1:40" x14ac:dyDescent="0.2">
      <c r="A30" s="1" t="s">
        <v>59</v>
      </c>
      <c r="AI30">
        <f t="shared" si="3"/>
        <v>0</v>
      </c>
      <c r="AJ30">
        <f t="shared" si="4"/>
        <v>0</v>
      </c>
      <c r="AK30">
        <f t="shared" si="5"/>
        <v>0</v>
      </c>
      <c r="AL30" s="16">
        <f t="shared" si="6"/>
        <v>0</v>
      </c>
      <c r="AM30" s="16">
        <f t="shared" si="7"/>
        <v>0</v>
      </c>
      <c r="AN30" s="16">
        <f t="shared" si="8"/>
        <v>0</v>
      </c>
    </row>
    <row r="31" spans="1:40" x14ac:dyDescent="0.2">
      <c r="A31" s="6" t="s">
        <v>78</v>
      </c>
      <c r="C31" s="3">
        <v>1</v>
      </c>
      <c r="H31" s="19">
        <v>1</v>
      </c>
      <c r="S31" s="3">
        <v>4</v>
      </c>
      <c r="AE31">
        <f t="shared" ref="AE31:AE48" si="9">SUM(C31:AD31)</f>
        <v>6</v>
      </c>
      <c r="AF31" s="16">
        <v>10</v>
      </c>
      <c r="AG31" s="16">
        <f t="shared" ref="AG31:AG48" si="10">AF31*AE31</f>
        <v>60</v>
      </c>
      <c r="AI31">
        <f t="shared" si="3"/>
        <v>2</v>
      </c>
      <c r="AJ31">
        <f t="shared" si="4"/>
        <v>4</v>
      </c>
      <c r="AK31">
        <f t="shared" si="5"/>
        <v>0</v>
      </c>
      <c r="AL31" s="16">
        <f t="shared" si="6"/>
        <v>20</v>
      </c>
      <c r="AM31" s="16">
        <f t="shared" si="7"/>
        <v>40</v>
      </c>
      <c r="AN31" s="16">
        <f t="shared" si="8"/>
        <v>0</v>
      </c>
    </row>
    <row r="32" spans="1:40" x14ac:dyDescent="0.2">
      <c r="A32" s="6" t="s">
        <v>61</v>
      </c>
      <c r="I32" s="19">
        <v>2</v>
      </c>
      <c r="AE32">
        <f t="shared" si="9"/>
        <v>2</v>
      </c>
      <c r="AF32" s="16">
        <v>10</v>
      </c>
      <c r="AG32" s="16">
        <f t="shared" si="10"/>
        <v>20</v>
      </c>
      <c r="AI32">
        <f t="shared" si="3"/>
        <v>2</v>
      </c>
      <c r="AJ32">
        <f t="shared" si="4"/>
        <v>0</v>
      </c>
      <c r="AK32">
        <f t="shared" si="5"/>
        <v>0</v>
      </c>
      <c r="AL32" s="16">
        <f t="shared" si="6"/>
        <v>20</v>
      </c>
      <c r="AM32" s="16">
        <f t="shared" si="7"/>
        <v>0</v>
      </c>
      <c r="AN32" s="16">
        <f t="shared" si="8"/>
        <v>0</v>
      </c>
    </row>
    <row r="33" spans="1:40" x14ac:dyDescent="0.2">
      <c r="A33" s="6" t="s">
        <v>62</v>
      </c>
      <c r="I33" s="19">
        <v>1</v>
      </c>
      <c r="AE33">
        <f t="shared" si="9"/>
        <v>1</v>
      </c>
      <c r="AF33" s="16">
        <v>8</v>
      </c>
      <c r="AG33" s="16">
        <f t="shared" si="10"/>
        <v>8</v>
      </c>
      <c r="AI33">
        <f t="shared" si="3"/>
        <v>1</v>
      </c>
      <c r="AJ33">
        <f t="shared" si="4"/>
        <v>0</v>
      </c>
      <c r="AK33">
        <f t="shared" si="5"/>
        <v>0</v>
      </c>
      <c r="AL33" s="16">
        <f t="shared" si="6"/>
        <v>8</v>
      </c>
      <c r="AM33" s="16">
        <f t="shared" si="7"/>
        <v>0</v>
      </c>
      <c r="AN33" s="16">
        <f t="shared" si="8"/>
        <v>0</v>
      </c>
    </row>
    <row r="34" spans="1:40" x14ac:dyDescent="0.2">
      <c r="A34" s="6" t="s">
        <v>49</v>
      </c>
      <c r="H34" s="19">
        <v>2</v>
      </c>
      <c r="S34" s="3">
        <v>1</v>
      </c>
      <c r="AE34">
        <f t="shared" si="9"/>
        <v>3</v>
      </c>
      <c r="AF34" s="16">
        <v>10</v>
      </c>
      <c r="AG34" s="16">
        <f t="shared" si="10"/>
        <v>30</v>
      </c>
      <c r="AI34">
        <f t="shared" si="3"/>
        <v>2</v>
      </c>
      <c r="AJ34">
        <f t="shared" si="4"/>
        <v>1</v>
      </c>
      <c r="AK34">
        <f t="shared" si="5"/>
        <v>0</v>
      </c>
      <c r="AL34" s="16">
        <f t="shared" si="6"/>
        <v>20</v>
      </c>
      <c r="AM34" s="16">
        <f t="shared" si="7"/>
        <v>10</v>
      </c>
      <c r="AN34" s="16">
        <f t="shared" si="8"/>
        <v>0</v>
      </c>
    </row>
    <row r="35" spans="1:40" x14ac:dyDescent="0.2">
      <c r="A35" s="6" t="s">
        <v>64</v>
      </c>
      <c r="I35" s="19">
        <v>1</v>
      </c>
      <c r="AE35">
        <f t="shared" si="9"/>
        <v>1</v>
      </c>
      <c r="AF35" s="16">
        <v>1</v>
      </c>
      <c r="AG35" s="16">
        <f t="shared" si="10"/>
        <v>1</v>
      </c>
      <c r="AI35">
        <f t="shared" si="3"/>
        <v>1</v>
      </c>
      <c r="AJ35">
        <f t="shared" si="4"/>
        <v>0</v>
      </c>
      <c r="AK35">
        <f t="shared" si="5"/>
        <v>0</v>
      </c>
      <c r="AL35" s="16">
        <f t="shared" si="6"/>
        <v>1</v>
      </c>
      <c r="AM35" s="16">
        <f t="shared" si="7"/>
        <v>0</v>
      </c>
      <c r="AN35" s="16">
        <f t="shared" si="8"/>
        <v>0</v>
      </c>
    </row>
    <row r="36" spans="1:40" x14ac:dyDescent="0.2">
      <c r="A36" s="6" t="s">
        <v>50</v>
      </c>
      <c r="H36" s="19">
        <v>4</v>
      </c>
      <c r="I36" s="19">
        <v>1</v>
      </c>
      <c r="J36" s="19">
        <v>1</v>
      </c>
      <c r="S36" s="3">
        <v>2</v>
      </c>
      <c r="AE36">
        <f t="shared" si="9"/>
        <v>8</v>
      </c>
      <c r="AF36" s="16">
        <v>8</v>
      </c>
      <c r="AG36" s="16">
        <f t="shared" si="10"/>
        <v>64</v>
      </c>
      <c r="AI36">
        <f t="shared" si="3"/>
        <v>6</v>
      </c>
      <c r="AJ36">
        <f t="shared" si="4"/>
        <v>2</v>
      </c>
      <c r="AK36">
        <f t="shared" si="5"/>
        <v>0</v>
      </c>
      <c r="AL36" s="16">
        <f t="shared" si="6"/>
        <v>48</v>
      </c>
      <c r="AM36" s="16">
        <f t="shared" si="7"/>
        <v>16</v>
      </c>
      <c r="AN36" s="16">
        <f t="shared" si="8"/>
        <v>0</v>
      </c>
    </row>
    <row r="37" spans="1:40" x14ac:dyDescent="0.2">
      <c r="A37" s="6" t="s">
        <v>52</v>
      </c>
      <c r="S37" s="3">
        <v>2</v>
      </c>
      <c r="AE37">
        <f t="shared" si="9"/>
        <v>2</v>
      </c>
      <c r="AF37" s="16">
        <v>12</v>
      </c>
      <c r="AG37" s="16">
        <f t="shared" si="10"/>
        <v>24</v>
      </c>
      <c r="AI37">
        <f t="shared" si="3"/>
        <v>0</v>
      </c>
      <c r="AJ37">
        <f t="shared" si="4"/>
        <v>2</v>
      </c>
      <c r="AK37">
        <f t="shared" si="5"/>
        <v>0</v>
      </c>
      <c r="AL37" s="16">
        <f t="shared" si="6"/>
        <v>0</v>
      </c>
      <c r="AM37" s="16">
        <f t="shared" si="7"/>
        <v>24</v>
      </c>
      <c r="AN37" s="16">
        <f t="shared" si="8"/>
        <v>0</v>
      </c>
    </row>
    <row r="38" spans="1:40" x14ac:dyDescent="0.2">
      <c r="A38" s="6" t="s">
        <v>53</v>
      </c>
      <c r="S38" s="3">
        <v>1</v>
      </c>
      <c r="AE38">
        <f t="shared" si="9"/>
        <v>1</v>
      </c>
      <c r="AF38" s="16">
        <v>9</v>
      </c>
      <c r="AG38" s="16">
        <f t="shared" si="10"/>
        <v>9</v>
      </c>
      <c r="AI38">
        <f t="shared" si="3"/>
        <v>0</v>
      </c>
      <c r="AJ38">
        <f t="shared" si="4"/>
        <v>1</v>
      </c>
      <c r="AK38">
        <f t="shared" si="5"/>
        <v>0</v>
      </c>
      <c r="AL38" s="16">
        <f t="shared" si="6"/>
        <v>0</v>
      </c>
      <c r="AM38" s="16">
        <f t="shared" si="7"/>
        <v>9</v>
      </c>
      <c r="AN38" s="16">
        <f t="shared" si="8"/>
        <v>0</v>
      </c>
    </row>
    <row r="39" spans="1:40" x14ac:dyDescent="0.2">
      <c r="A39" s="6" t="s">
        <v>63</v>
      </c>
      <c r="H39" s="19">
        <v>1</v>
      </c>
      <c r="I39" s="19">
        <v>1</v>
      </c>
      <c r="AE39">
        <f t="shared" si="9"/>
        <v>2</v>
      </c>
      <c r="AF39" s="16">
        <v>10</v>
      </c>
      <c r="AG39" s="16">
        <f t="shared" si="10"/>
        <v>20</v>
      </c>
      <c r="AI39">
        <f t="shared" si="3"/>
        <v>2</v>
      </c>
      <c r="AJ39">
        <f t="shared" si="4"/>
        <v>0</v>
      </c>
      <c r="AK39">
        <f t="shared" si="5"/>
        <v>0</v>
      </c>
      <c r="AL39" s="16">
        <f t="shared" si="6"/>
        <v>20</v>
      </c>
      <c r="AM39" s="16">
        <f t="shared" si="7"/>
        <v>0</v>
      </c>
      <c r="AN39" s="16">
        <f t="shared" si="8"/>
        <v>0</v>
      </c>
    </row>
    <row r="40" spans="1:40" x14ac:dyDescent="0.2">
      <c r="A40" s="6" t="s">
        <v>56</v>
      </c>
      <c r="H40" s="19">
        <v>1</v>
      </c>
      <c r="AE40">
        <f t="shared" si="9"/>
        <v>1</v>
      </c>
      <c r="AF40" s="16">
        <v>12</v>
      </c>
      <c r="AG40" s="16">
        <f t="shared" si="10"/>
        <v>12</v>
      </c>
      <c r="AI40">
        <f t="shared" si="3"/>
        <v>1</v>
      </c>
      <c r="AJ40">
        <f t="shared" si="4"/>
        <v>0</v>
      </c>
      <c r="AK40">
        <f t="shared" si="5"/>
        <v>0</v>
      </c>
      <c r="AL40" s="16">
        <f t="shared" si="6"/>
        <v>12</v>
      </c>
      <c r="AM40" s="16">
        <f t="shared" si="7"/>
        <v>0</v>
      </c>
      <c r="AN40" s="16">
        <f t="shared" si="8"/>
        <v>0</v>
      </c>
    </row>
    <row r="41" spans="1:40" x14ac:dyDescent="0.2">
      <c r="A41" s="6" t="s">
        <v>54</v>
      </c>
      <c r="S41" s="3">
        <v>1</v>
      </c>
      <c r="AE41">
        <f t="shared" si="9"/>
        <v>1</v>
      </c>
      <c r="AF41" s="16">
        <v>2</v>
      </c>
      <c r="AG41" s="16">
        <f t="shared" si="10"/>
        <v>2</v>
      </c>
      <c r="AI41">
        <f t="shared" si="3"/>
        <v>0</v>
      </c>
      <c r="AJ41">
        <f t="shared" si="4"/>
        <v>1</v>
      </c>
      <c r="AK41">
        <f t="shared" si="5"/>
        <v>0</v>
      </c>
      <c r="AL41" s="16">
        <f t="shared" si="6"/>
        <v>0</v>
      </c>
      <c r="AM41" s="16">
        <f t="shared" si="7"/>
        <v>2</v>
      </c>
      <c r="AN41" s="16">
        <f t="shared" si="8"/>
        <v>0</v>
      </c>
    </row>
    <row r="42" spans="1:40" x14ac:dyDescent="0.2">
      <c r="A42" s="6" t="s">
        <v>55</v>
      </c>
      <c r="S42" s="3">
        <v>1</v>
      </c>
      <c r="AE42">
        <f t="shared" si="9"/>
        <v>1</v>
      </c>
      <c r="AF42" s="16">
        <v>12</v>
      </c>
      <c r="AG42" s="16">
        <f t="shared" si="10"/>
        <v>12</v>
      </c>
      <c r="AI42">
        <f t="shared" si="3"/>
        <v>0</v>
      </c>
      <c r="AJ42">
        <f t="shared" si="4"/>
        <v>1</v>
      </c>
      <c r="AK42">
        <f t="shared" si="5"/>
        <v>0</v>
      </c>
      <c r="AL42" s="16">
        <f t="shared" si="6"/>
        <v>0</v>
      </c>
      <c r="AM42" s="16">
        <f t="shared" si="7"/>
        <v>12</v>
      </c>
      <c r="AN42" s="16">
        <f t="shared" si="8"/>
        <v>0</v>
      </c>
    </row>
    <row r="43" spans="1:40" x14ac:dyDescent="0.2">
      <c r="A43" s="6" t="s">
        <v>72</v>
      </c>
      <c r="J43" s="19">
        <v>1</v>
      </c>
      <c r="AE43">
        <f t="shared" si="9"/>
        <v>1</v>
      </c>
      <c r="AF43" s="16">
        <v>15</v>
      </c>
      <c r="AG43" s="16">
        <f t="shared" si="10"/>
        <v>15</v>
      </c>
      <c r="AI43">
        <f t="shared" si="3"/>
        <v>1</v>
      </c>
      <c r="AJ43">
        <f t="shared" si="4"/>
        <v>0</v>
      </c>
      <c r="AK43">
        <f t="shared" si="5"/>
        <v>0</v>
      </c>
      <c r="AL43" s="16">
        <f t="shared" si="6"/>
        <v>15</v>
      </c>
      <c r="AM43" s="16">
        <f t="shared" si="7"/>
        <v>0</v>
      </c>
      <c r="AN43" s="16">
        <f t="shared" si="8"/>
        <v>0</v>
      </c>
    </row>
    <row r="44" spans="1:40" x14ac:dyDescent="0.2">
      <c r="A44" s="6" t="s">
        <v>73</v>
      </c>
      <c r="S44" s="3">
        <v>1</v>
      </c>
      <c r="AE44">
        <f t="shared" si="9"/>
        <v>1</v>
      </c>
      <c r="AF44" s="16">
        <v>35</v>
      </c>
      <c r="AG44" s="16">
        <f t="shared" si="10"/>
        <v>35</v>
      </c>
      <c r="AI44">
        <f t="shared" si="3"/>
        <v>0</v>
      </c>
      <c r="AJ44">
        <f t="shared" si="4"/>
        <v>1</v>
      </c>
      <c r="AK44">
        <f t="shared" si="5"/>
        <v>0</v>
      </c>
      <c r="AL44" s="16">
        <f t="shared" si="6"/>
        <v>0</v>
      </c>
      <c r="AM44" s="16">
        <f t="shared" si="7"/>
        <v>35</v>
      </c>
      <c r="AN44" s="16">
        <f t="shared" si="8"/>
        <v>0</v>
      </c>
    </row>
    <row r="45" spans="1:40" x14ac:dyDescent="0.2">
      <c r="A45" s="6" t="s">
        <v>57</v>
      </c>
      <c r="H45" s="19">
        <v>4</v>
      </c>
      <c r="AE45">
        <f t="shared" si="9"/>
        <v>4</v>
      </c>
      <c r="AF45" s="16">
        <v>25</v>
      </c>
      <c r="AG45" s="16">
        <f t="shared" si="10"/>
        <v>100</v>
      </c>
      <c r="AI45">
        <f t="shared" si="3"/>
        <v>4</v>
      </c>
      <c r="AJ45">
        <f t="shared" si="4"/>
        <v>0</v>
      </c>
      <c r="AK45">
        <f t="shared" si="5"/>
        <v>0</v>
      </c>
      <c r="AL45" s="16">
        <f t="shared" si="6"/>
        <v>100</v>
      </c>
      <c r="AM45" s="16">
        <f t="shared" si="7"/>
        <v>0</v>
      </c>
      <c r="AN45" s="16">
        <f t="shared" si="8"/>
        <v>0</v>
      </c>
    </row>
    <row r="46" spans="1:40" x14ac:dyDescent="0.2">
      <c r="A46" s="6" t="s">
        <v>58</v>
      </c>
      <c r="AE46">
        <f t="shared" si="9"/>
        <v>0</v>
      </c>
      <c r="AF46" s="16">
        <v>25</v>
      </c>
      <c r="AG46" s="16">
        <f t="shared" si="10"/>
        <v>0</v>
      </c>
      <c r="AI46">
        <f t="shared" si="3"/>
        <v>0</v>
      </c>
      <c r="AJ46">
        <f t="shared" si="4"/>
        <v>0</v>
      </c>
      <c r="AK46">
        <f t="shared" si="5"/>
        <v>0</v>
      </c>
      <c r="AL46" s="16">
        <f t="shared" si="6"/>
        <v>0</v>
      </c>
      <c r="AM46" s="16">
        <f t="shared" si="7"/>
        <v>0</v>
      </c>
      <c r="AN46" s="16">
        <f t="shared" si="8"/>
        <v>0</v>
      </c>
    </row>
    <row r="47" spans="1:40" x14ac:dyDescent="0.2">
      <c r="A47" s="6" t="s">
        <v>71</v>
      </c>
      <c r="J47" s="19">
        <v>1</v>
      </c>
      <c r="AE47">
        <f t="shared" si="9"/>
        <v>1</v>
      </c>
      <c r="AF47" s="16">
        <v>10</v>
      </c>
      <c r="AG47" s="16">
        <f t="shared" si="10"/>
        <v>10</v>
      </c>
      <c r="AI47">
        <f t="shared" si="3"/>
        <v>1</v>
      </c>
      <c r="AJ47">
        <f t="shared" si="4"/>
        <v>0</v>
      </c>
      <c r="AK47">
        <f t="shared" si="5"/>
        <v>0</v>
      </c>
      <c r="AL47" s="16">
        <f t="shared" si="6"/>
        <v>10</v>
      </c>
      <c r="AM47" s="16">
        <f t="shared" si="7"/>
        <v>0</v>
      </c>
      <c r="AN47" s="16">
        <f t="shared" si="8"/>
        <v>0</v>
      </c>
    </row>
    <row r="48" spans="1:40" x14ac:dyDescent="0.2">
      <c r="A48" s="6" t="s">
        <v>77</v>
      </c>
      <c r="C48" s="3">
        <v>3</v>
      </c>
      <c r="AE48">
        <f t="shared" si="9"/>
        <v>3</v>
      </c>
      <c r="AF48" s="16">
        <v>40</v>
      </c>
      <c r="AG48" s="16">
        <f t="shared" si="10"/>
        <v>120</v>
      </c>
      <c r="AI48">
        <f t="shared" si="3"/>
        <v>3</v>
      </c>
      <c r="AJ48">
        <f t="shared" si="4"/>
        <v>0</v>
      </c>
      <c r="AK48">
        <f t="shared" si="5"/>
        <v>0</v>
      </c>
      <c r="AL48" s="16">
        <f t="shared" si="6"/>
        <v>120</v>
      </c>
      <c r="AM48" s="16">
        <f t="shared" si="7"/>
        <v>0</v>
      </c>
      <c r="AN48" s="16">
        <f t="shared" si="8"/>
        <v>0</v>
      </c>
    </row>
    <row r="49" spans="1:40" ht="18" customHeight="1" x14ac:dyDescent="0.2">
      <c r="AI49">
        <f t="shared" si="3"/>
        <v>0</v>
      </c>
      <c r="AJ49">
        <f t="shared" si="4"/>
        <v>0</v>
      </c>
      <c r="AK49">
        <f t="shared" si="5"/>
        <v>0</v>
      </c>
      <c r="AL49" s="16">
        <f t="shared" si="6"/>
        <v>0</v>
      </c>
      <c r="AM49" s="16">
        <f t="shared" si="7"/>
        <v>0</v>
      </c>
      <c r="AN49" s="16">
        <f t="shared" si="8"/>
        <v>0</v>
      </c>
    </row>
    <row r="50" spans="1:40" x14ac:dyDescent="0.2">
      <c r="A50" s="1" t="s">
        <v>65</v>
      </c>
      <c r="AI50">
        <f t="shared" si="3"/>
        <v>0</v>
      </c>
      <c r="AJ50">
        <f t="shared" si="4"/>
        <v>0</v>
      </c>
      <c r="AK50">
        <f t="shared" si="5"/>
        <v>0</v>
      </c>
      <c r="AL50" s="16">
        <f t="shared" si="6"/>
        <v>0</v>
      </c>
      <c r="AM50" s="16">
        <f t="shared" si="7"/>
        <v>0</v>
      </c>
      <c r="AN50" s="16">
        <f t="shared" si="8"/>
        <v>0</v>
      </c>
    </row>
    <row r="51" spans="1:40" x14ac:dyDescent="0.2">
      <c r="A51" s="6" t="s">
        <v>51</v>
      </c>
      <c r="C51" s="3">
        <v>6</v>
      </c>
      <c r="K51" s="19">
        <v>6</v>
      </c>
      <c r="AE51">
        <f t="shared" ref="AE51:AE60" si="11">SUM(C51:AD51)</f>
        <v>12</v>
      </c>
      <c r="AF51" s="16">
        <v>10</v>
      </c>
      <c r="AG51" s="16">
        <f t="shared" ref="AG51:AG60" si="12">AF51*AE51</f>
        <v>120</v>
      </c>
      <c r="AI51">
        <f t="shared" si="3"/>
        <v>12</v>
      </c>
      <c r="AJ51">
        <f t="shared" si="4"/>
        <v>0</v>
      </c>
      <c r="AK51">
        <f t="shared" si="5"/>
        <v>0</v>
      </c>
      <c r="AL51" s="16">
        <f t="shared" si="6"/>
        <v>120</v>
      </c>
      <c r="AM51" s="16">
        <f t="shared" si="7"/>
        <v>0</v>
      </c>
      <c r="AN51" s="16">
        <f t="shared" si="8"/>
        <v>0</v>
      </c>
    </row>
    <row r="52" spans="1:40" x14ac:dyDescent="0.2">
      <c r="A52" s="6" t="s">
        <v>66</v>
      </c>
      <c r="K52" s="19">
        <v>5</v>
      </c>
      <c r="AE52">
        <f t="shared" si="11"/>
        <v>5</v>
      </c>
      <c r="AF52" s="16">
        <v>9</v>
      </c>
      <c r="AG52" s="16">
        <f t="shared" si="12"/>
        <v>45</v>
      </c>
      <c r="AI52">
        <f t="shared" si="3"/>
        <v>5</v>
      </c>
      <c r="AJ52">
        <f t="shared" si="4"/>
        <v>0</v>
      </c>
      <c r="AK52">
        <f t="shared" si="5"/>
        <v>0</v>
      </c>
      <c r="AL52" s="16">
        <f t="shared" si="6"/>
        <v>45</v>
      </c>
      <c r="AM52" s="16">
        <f t="shared" si="7"/>
        <v>0</v>
      </c>
      <c r="AN52" s="16">
        <f t="shared" si="8"/>
        <v>0</v>
      </c>
    </row>
    <row r="53" spans="1:40" x14ac:dyDescent="0.2">
      <c r="A53" s="6" t="s">
        <v>67</v>
      </c>
      <c r="K53" s="19">
        <v>1</v>
      </c>
      <c r="AE53">
        <f t="shared" si="11"/>
        <v>1</v>
      </c>
      <c r="AF53" s="16">
        <v>10</v>
      </c>
      <c r="AG53" s="16">
        <f t="shared" si="12"/>
        <v>10</v>
      </c>
      <c r="AI53">
        <f t="shared" si="3"/>
        <v>1</v>
      </c>
      <c r="AJ53">
        <f t="shared" si="4"/>
        <v>0</v>
      </c>
      <c r="AK53">
        <f t="shared" si="5"/>
        <v>0</v>
      </c>
      <c r="AL53" s="16">
        <f t="shared" si="6"/>
        <v>10</v>
      </c>
      <c r="AM53" s="16">
        <f t="shared" si="7"/>
        <v>0</v>
      </c>
      <c r="AN53" s="16">
        <f t="shared" si="8"/>
        <v>0</v>
      </c>
    </row>
    <row r="54" spans="1:40" x14ac:dyDescent="0.2">
      <c r="A54" s="6" t="s">
        <v>68</v>
      </c>
      <c r="AE54">
        <f t="shared" si="11"/>
        <v>0</v>
      </c>
      <c r="AF54" s="16">
        <v>8</v>
      </c>
      <c r="AG54" s="16">
        <f t="shared" si="12"/>
        <v>0</v>
      </c>
      <c r="AI54">
        <f t="shared" si="3"/>
        <v>0</v>
      </c>
      <c r="AJ54">
        <f t="shared" si="4"/>
        <v>0</v>
      </c>
      <c r="AK54">
        <f t="shared" si="5"/>
        <v>0</v>
      </c>
      <c r="AL54" s="16">
        <f t="shared" si="6"/>
        <v>0</v>
      </c>
      <c r="AM54" s="16">
        <f t="shared" si="7"/>
        <v>0</v>
      </c>
      <c r="AN54" s="16">
        <f t="shared" si="8"/>
        <v>0</v>
      </c>
    </row>
    <row r="55" spans="1:40" x14ac:dyDescent="0.2">
      <c r="A55" s="6" t="s">
        <v>69</v>
      </c>
      <c r="K55" s="19">
        <v>1</v>
      </c>
      <c r="AE55">
        <f t="shared" si="11"/>
        <v>1</v>
      </c>
      <c r="AF55" s="16">
        <v>20</v>
      </c>
      <c r="AG55" s="16">
        <f t="shared" si="12"/>
        <v>20</v>
      </c>
      <c r="AI55">
        <f t="shared" si="3"/>
        <v>1</v>
      </c>
      <c r="AJ55">
        <f t="shared" si="4"/>
        <v>0</v>
      </c>
      <c r="AK55">
        <f t="shared" si="5"/>
        <v>0</v>
      </c>
      <c r="AL55" s="16">
        <f t="shared" si="6"/>
        <v>20</v>
      </c>
      <c r="AM55" s="16">
        <f t="shared" si="7"/>
        <v>0</v>
      </c>
      <c r="AN55" s="16">
        <f t="shared" si="8"/>
        <v>0</v>
      </c>
    </row>
    <row r="56" spans="1:40" x14ac:dyDescent="0.2">
      <c r="A56" s="6" t="s">
        <v>79</v>
      </c>
      <c r="K56" s="19">
        <v>2</v>
      </c>
      <c r="AE56">
        <f t="shared" si="11"/>
        <v>2</v>
      </c>
      <c r="AF56" s="16">
        <v>6</v>
      </c>
      <c r="AG56" s="16">
        <f t="shared" si="12"/>
        <v>12</v>
      </c>
      <c r="AI56">
        <f t="shared" si="3"/>
        <v>2</v>
      </c>
      <c r="AJ56">
        <f t="shared" si="4"/>
        <v>0</v>
      </c>
      <c r="AK56">
        <f t="shared" si="5"/>
        <v>0</v>
      </c>
      <c r="AL56" s="16">
        <f t="shared" si="6"/>
        <v>12</v>
      </c>
      <c r="AM56" s="16">
        <f t="shared" si="7"/>
        <v>0</v>
      </c>
      <c r="AN56" s="16">
        <f t="shared" si="8"/>
        <v>0</v>
      </c>
    </row>
    <row r="57" spans="1:40" x14ac:dyDescent="0.2">
      <c r="A57" s="6" t="s">
        <v>70</v>
      </c>
      <c r="K57" s="19">
        <v>1</v>
      </c>
      <c r="AE57">
        <f t="shared" si="11"/>
        <v>1</v>
      </c>
      <c r="AF57" s="16">
        <v>2</v>
      </c>
      <c r="AG57" s="16">
        <f t="shared" si="12"/>
        <v>2</v>
      </c>
      <c r="AI57">
        <f t="shared" si="3"/>
        <v>1</v>
      </c>
      <c r="AJ57">
        <f t="shared" si="4"/>
        <v>0</v>
      </c>
      <c r="AK57">
        <f t="shared" si="5"/>
        <v>0</v>
      </c>
      <c r="AL57" s="16">
        <f t="shared" si="6"/>
        <v>2</v>
      </c>
      <c r="AM57" s="16">
        <f t="shared" si="7"/>
        <v>0</v>
      </c>
      <c r="AN57" s="16">
        <f t="shared" si="8"/>
        <v>0</v>
      </c>
    </row>
    <row r="58" spans="1:40" x14ac:dyDescent="0.2">
      <c r="A58" s="6" t="s">
        <v>74</v>
      </c>
      <c r="C58" s="3">
        <v>5</v>
      </c>
      <c r="AE58">
        <f t="shared" si="11"/>
        <v>5</v>
      </c>
      <c r="AF58" s="16">
        <v>20</v>
      </c>
      <c r="AG58" s="16">
        <f t="shared" si="12"/>
        <v>100</v>
      </c>
      <c r="AI58">
        <f t="shared" si="3"/>
        <v>5</v>
      </c>
      <c r="AJ58">
        <f t="shared" si="4"/>
        <v>0</v>
      </c>
      <c r="AK58">
        <f t="shared" si="5"/>
        <v>0</v>
      </c>
      <c r="AL58" s="16">
        <f t="shared" si="6"/>
        <v>100</v>
      </c>
      <c r="AM58" s="16">
        <f t="shared" si="7"/>
        <v>0</v>
      </c>
      <c r="AN58" s="16">
        <f t="shared" si="8"/>
        <v>0</v>
      </c>
    </row>
    <row r="59" spans="1:40" x14ac:dyDescent="0.2">
      <c r="A59" s="6" t="s">
        <v>75</v>
      </c>
      <c r="C59" s="3">
        <v>1</v>
      </c>
      <c r="AE59">
        <f t="shared" si="11"/>
        <v>1</v>
      </c>
      <c r="AF59" s="16">
        <v>30</v>
      </c>
      <c r="AG59" s="16">
        <f t="shared" si="12"/>
        <v>30</v>
      </c>
      <c r="AI59">
        <f t="shared" si="3"/>
        <v>1</v>
      </c>
      <c r="AJ59">
        <f t="shared" si="4"/>
        <v>0</v>
      </c>
      <c r="AK59">
        <f t="shared" si="5"/>
        <v>0</v>
      </c>
      <c r="AL59" s="16">
        <f t="shared" si="6"/>
        <v>30</v>
      </c>
      <c r="AM59" s="16">
        <f t="shared" si="7"/>
        <v>0</v>
      </c>
      <c r="AN59" s="16">
        <f t="shared" si="8"/>
        <v>0</v>
      </c>
    </row>
    <row r="60" spans="1:40" x14ac:dyDescent="0.2">
      <c r="A60" s="6" t="s">
        <v>76</v>
      </c>
      <c r="C60" s="3">
        <v>1</v>
      </c>
      <c r="AE60">
        <f t="shared" si="11"/>
        <v>1</v>
      </c>
      <c r="AF60" s="16">
        <v>7</v>
      </c>
      <c r="AG60" s="16">
        <f t="shared" si="12"/>
        <v>7</v>
      </c>
      <c r="AI60">
        <f t="shared" si="3"/>
        <v>1</v>
      </c>
      <c r="AJ60">
        <f t="shared" si="4"/>
        <v>0</v>
      </c>
      <c r="AK60">
        <f t="shared" si="5"/>
        <v>0</v>
      </c>
      <c r="AL60" s="16">
        <f t="shared" si="6"/>
        <v>7</v>
      </c>
      <c r="AM60" s="16">
        <f t="shared" si="7"/>
        <v>0</v>
      </c>
      <c r="AN60" s="16">
        <f t="shared" si="8"/>
        <v>0</v>
      </c>
    </row>
    <row r="63" spans="1:40" x14ac:dyDescent="0.2">
      <c r="A63" s="6" t="s">
        <v>86</v>
      </c>
    </row>
    <row r="64" spans="1:40" x14ac:dyDescent="0.2">
      <c r="A64" s="6" t="s">
        <v>87</v>
      </c>
      <c r="T64">
        <v>25</v>
      </c>
      <c r="AE64">
        <f t="shared" ref="AE64:AE65" si="13">SUM(C64:AD64)</f>
        <v>25</v>
      </c>
      <c r="AF64" s="16">
        <v>1.5</v>
      </c>
      <c r="AG64" s="16">
        <f t="shared" ref="AG64:AG65" si="14">AF64*AE64</f>
        <v>37.5</v>
      </c>
      <c r="AI64">
        <f t="shared" ref="AI64:AI65" si="15">SUM(C64:K64)</f>
        <v>0</v>
      </c>
      <c r="AJ64">
        <f t="shared" ref="AJ64:AJ65" si="16">SUM(N64:T64)</f>
        <v>25</v>
      </c>
      <c r="AK64">
        <f t="shared" ref="AK64:AK65" si="17">SUM(W64:AD64)</f>
        <v>0</v>
      </c>
      <c r="AL64" s="16">
        <f t="shared" ref="AL64:AL65" si="18">$AF64*AI64</f>
        <v>0</v>
      </c>
      <c r="AM64" s="16">
        <f t="shared" ref="AM64:AM65" si="19">$AF64*AJ64</f>
        <v>37.5</v>
      </c>
      <c r="AN64" s="16">
        <f t="shared" ref="AN64:AN65" si="20">$AF64*AK64</f>
        <v>0</v>
      </c>
    </row>
    <row r="65" spans="1:40" x14ac:dyDescent="0.2">
      <c r="A65" s="6" t="s">
        <v>88</v>
      </c>
      <c r="T65">
        <v>18</v>
      </c>
      <c r="AE65">
        <f t="shared" si="13"/>
        <v>18</v>
      </c>
      <c r="AF65" s="16">
        <v>1</v>
      </c>
      <c r="AG65" s="16">
        <f t="shared" si="14"/>
        <v>18</v>
      </c>
      <c r="AI65">
        <f t="shared" si="15"/>
        <v>0</v>
      </c>
      <c r="AJ65">
        <f t="shared" si="16"/>
        <v>18</v>
      </c>
      <c r="AK65">
        <f t="shared" si="17"/>
        <v>0</v>
      </c>
      <c r="AL65" s="16">
        <f t="shared" si="18"/>
        <v>0</v>
      </c>
      <c r="AM65" s="16">
        <f t="shared" si="19"/>
        <v>18</v>
      </c>
      <c r="AN65" s="16">
        <f t="shared" si="20"/>
        <v>0</v>
      </c>
    </row>
    <row r="67" spans="1:40" x14ac:dyDescent="0.2">
      <c r="AG67" s="16">
        <f>SUM(AG6:AG65)</f>
        <v>4092.5</v>
      </c>
      <c r="AI67" s="14" t="s">
        <v>3</v>
      </c>
    </row>
    <row r="69" spans="1:40" x14ac:dyDescent="0.2">
      <c r="AG69" s="17" t="s">
        <v>96</v>
      </c>
      <c r="AI69" s="2">
        <f>SUM(AI6:AI60)</f>
        <v>147</v>
      </c>
      <c r="AJ69" s="2">
        <f t="shared" ref="AJ69:AN69" si="21">SUM(AJ6:AJ60)</f>
        <v>161</v>
      </c>
      <c r="AK69" s="2">
        <f t="shared" si="21"/>
        <v>210</v>
      </c>
      <c r="AL69" s="18">
        <f>SUM(AL6:AL60)</f>
        <v>1338</v>
      </c>
      <c r="AM69" s="18">
        <f t="shared" si="21"/>
        <v>1197</v>
      </c>
      <c r="AN69" s="18">
        <f t="shared" si="21"/>
        <v>1502</v>
      </c>
    </row>
    <row r="70" spans="1:40" x14ac:dyDescent="0.2">
      <c r="AG70" s="17" t="s">
        <v>97</v>
      </c>
      <c r="AI70" s="2">
        <f>SUM(AI6:AI29)</f>
        <v>92</v>
      </c>
      <c r="AJ70" s="2">
        <f t="shared" ref="AJ70:AN70" si="22">SUM(AJ6:AJ29)</f>
        <v>148</v>
      </c>
      <c r="AK70" s="2">
        <f t="shared" si="22"/>
        <v>210</v>
      </c>
      <c r="AL70" s="18">
        <f>SUM(AL6:AL29)</f>
        <v>598</v>
      </c>
      <c r="AM70" s="18">
        <f t="shared" si="22"/>
        <v>1049</v>
      </c>
      <c r="AN70" s="18">
        <f t="shared" si="22"/>
        <v>1502</v>
      </c>
    </row>
    <row r="71" spans="1:40" x14ac:dyDescent="0.2">
      <c r="AG71" s="17" t="s">
        <v>98</v>
      </c>
      <c r="AI71" s="2">
        <f>AI69-AI70</f>
        <v>55</v>
      </c>
      <c r="AJ71" s="2">
        <f>AJ69-AJ70</f>
        <v>13</v>
      </c>
      <c r="AK71" s="2">
        <f>AK69-AK70</f>
        <v>0</v>
      </c>
    </row>
    <row r="73" spans="1:40" x14ac:dyDescent="0.2">
      <c r="AG73" s="17" t="s">
        <v>86</v>
      </c>
      <c r="AJ73" s="2">
        <f>AJ64+AJ65</f>
        <v>43</v>
      </c>
      <c r="AM73" s="18">
        <f>AM64+AM65</f>
        <v>55.5</v>
      </c>
    </row>
    <row r="77" spans="1:40" x14ac:dyDescent="0.2">
      <c r="AL77" s="18">
        <f>AL69+AM69+AN69+AM73</f>
        <v>4092.5</v>
      </c>
    </row>
  </sheetData>
  <customSheetViews>
    <customSheetView guid="{B0B0816E-2835-472E-8177-CF728334C0A6}" showRuler="0">
      <pageMargins left="0.75" right="0.75" top="1" bottom="1" header="0.5" footer="0.5"/>
      <printOptions gridLines="1"/>
      <headerFooter alignWithMargins="0">
        <oddHeader>&amp;A</oddHeader>
        <oddFooter>Page &amp;P</oddFooter>
      </headerFooter>
    </customSheetView>
  </customSheetViews>
  <printOptions gridLines="1" gridLinesSet="0"/>
  <pageMargins left="0.75" right="0.75" top="1" bottom="1" header="0.5" footer="0.5"/>
  <pageSetup pageOrder="overThenDown" orientation="portrait" cellComments="atEnd" r:id="rId1"/>
  <headerFooter alignWithMargins="0">
    <oddHeader>&amp;A</oddHeader>
    <oddFooter>Page &amp;P</oddFooter>
  </headerFooter>
  <rowBreaks count="1" manualBreakCount="1">
    <brk id="5" max="16383" man="1"/>
  </rowBreaks>
  <colBreaks count="1" manualBreakCount="1">
    <brk id="1" max="1048575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B0B0816E-2835-472E-8177-CF728334C0A6}" showRuler="0">
      <pageMargins left="0.75" right="0.75" top="1" bottom="1" header="0.5" footer="0.5"/>
      <printOptions gridLines="1"/>
      <headerFooter alignWithMargins="0">
        <oddHeader>&amp;A</oddHeader>
        <oddFooter>Page &amp;P</oddFooter>
      </headerFooter>
    </customSheetView>
  </customSheetViews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B0B0816E-2835-472E-8177-CF728334C0A6}" showRuler="0">
      <pageMargins left="0.75" right="0.75" top="1" bottom="1" header="0.5" footer="0.5"/>
      <printOptions gridLines="1"/>
      <headerFooter alignWithMargins="0">
        <oddHeader>&amp;A</oddHeader>
        <oddFooter>Page &amp;P</oddFooter>
      </headerFooter>
    </customSheetView>
  </customSheetViews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B0B0816E-2835-472E-8177-CF728334C0A6}" showRuler="0">
      <pageMargins left="0.75" right="0.75" top="1" bottom="1" header="0.5" footer="0.5"/>
      <printOptions gridLines="1"/>
      <headerFooter alignWithMargins="0">
        <oddHeader>&amp;A</oddHeader>
        <oddFooter>Page &amp;P</oddFooter>
      </headerFooter>
    </customSheetView>
  </customSheetViews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D17" sqref="D17"/>
    </sheetView>
  </sheetViews>
  <sheetFormatPr defaultRowHeight="12.75" x14ac:dyDescent="0.2"/>
  <cols>
    <col min="3" max="3" width="16.7109375" customWidth="1"/>
    <col min="6" max="6" width="3.85546875" customWidth="1"/>
    <col min="7" max="7" width="12" customWidth="1"/>
    <col min="8" max="8" width="12.28515625" customWidth="1"/>
    <col min="9" max="9" width="15.85546875" customWidth="1"/>
  </cols>
  <sheetData>
    <row r="1" spans="1:18" x14ac:dyDescent="0.2">
      <c r="A1" s="3" t="s">
        <v>111</v>
      </c>
      <c r="B1" s="3"/>
      <c r="C1" s="3"/>
      <c r="D1" s="3"/>
      <c r="E1" s="3"/>
      <c r="F1" s="3"/>
      <c r="G1" s="3" t="s">
        <v>112</v>
      </c>
      <c r="H1" s="3"/>
      <c r="I1" s="3"/>
      <c r="J1" s="3"/>
      <c r="K1" s="3"/>
      <c r="L1" s="3"/>
      <c r="M1" s="3"/>
      <c r="N1" s="3"/>
      <c r="O1" s="3"/>
      <c r="P1" s="3"/>
    </row>
    <row r="2" spans="1:18" x14ac:dyDescent="0.2">
      <c r="A2" s="3"/>
      <c r="B2" s="3"/>
      <c r="C2" s="3" t="s">
        <v>4</v>
      </c>
      <c r="D2" s="3">
        <v>1000</v>
      </c>
      <c r="E2" s="3"/>
      <c r="F2" s="3"/>
      <c r="G2" s="3"/>
      <c r="H2" s="3"/>
      <c r="I2" s="3" t="s">
        <v>4</v>
      </c>
      <c r="J2" s="3">
        <v>1000</v>
      </c>
      <c r="K2" s="3"/>
      <c r="L2" s="3"/>
      <c r="M2" s="3"/>
      <c r="N2" s="3"/>
      <c r="O2" s="3"/>
      <c r="P2" s="3"/>
    </row>
    <row r="3" spans="1:18" x14ac:dyDescent="0.2">
      <c r="A3" s="3"/>
      <c r="B3" s="3"/>
      <c r="C3" s="5" t="s">
        <v>94</v>
      </c>
      <c r="D3" s="5">
        <v>1670</v>
      </c>
      <c r="E3" s="3"/>
      <c r="F3" s="3"/>
      <c r="G3" s="3"/>
      <c r="H3" s="3"/>
      <c r="I3" s="5" t="s">
        <v>94</v>
      </c>
      <c r="J3" s="7">
        <v>1710</v>
      </c>
      <c r="K3" s="3"/>
      <c r="L3" s="3"/>
      <c r="M3" s="3"/>
      <c r="N3" s="3"/>
      <c r="O3" s="5"/>
      <c r="P3" s="3"/>
    </row>
    <row r="4" spans="1:18" x14ac:dyDescent="0.2">
      <c r="A4" s="3"/>
      <c r="B4" s="3"/>
      <c r="C4" s="5" t="s">
        <v>5</v>
      </c>
      <c r="D4" s="5">
        <v>50</v>
      </c>
      <c r="E4" s="3"/>
      <c r="F4" s="3"/>
      <c r="G4" s="3"/>
      <c r="H4" s="3"/>
      <c r="I4" s="5" t="s">
        <v>5</v>
      </c>
      <c r="J4" s="5">
        <v>50</v>
      </c>
      <c r="K4" s="3"/>
      <c r="L4" s="3"/>
      <c r="M4" s="3"/>
      <c r="N4" s="3"/>
      <c r="O4" s="3"/>
      <c r="P4" s="3"/>
      <c r="R4" t="s">
        <v>1</v>
      </c>
    </row>
    <row r="5" spans="1:18" x14ac:dyDescent="0.2">
      <c r="A5" s="3" t="s">
        <v>0</v>
      </c>
      <c r="B5" s="3"/>
      <c r="C5" s="3"/>
      <c r="D5" s="3" t="s">
        <v>0</v>
      </c>
      <c r="E5" s="4"/>
      <c r="F5" s="3" t="s">
        <v>0</v>
      </c>
      <c r="G5" s="3" t="s">
        <v>0</v>
      </c>
      <c r="H5" s="3"/>
      <c r="I5" s="3" t="s">
        <v>6</v>
      </c>
      <c r="J5" s="3">
        <v>100</v>
      </c>
      <c r="K5" s="3"/>
      <c r="L5" s="5"/>
      <c r="M5" s="3"/>
      <c r="N5" s="3"/>
      <c r="O5" s="5" t="s">
        <v>0</v>
      </c>
      <c r="P5" s="3"/>
    </row>
    <row r="6" spans="1:18" x14ac:dyDescent="0.2">
      <c r="A6" s="5" t="s">
        <v>0</v>
      </c>
      <c r="B6" s="3" t="s">
        <v>0</v>
      </c>
      <c r="C6" s="3"/>
      <c r="D6" s="3"/>
      <c r="E6" s="4"/>
      <c r="F6" s="3"/>
      <c r="G6" s="5" t="s">
        <v>0</v>
      </c>
      <c r="H6" s="3" t="s">
        <v>0</v>
      </c>
      <c r="I6" s="5" t="s">
        <v>99</v>
      </c>
      <c r="J6" s="3">
        <v>100</v>
      </c>
      <c r="K6" s="3"/>
      <c r="L6" s="5" t="s">
        <v>0</v>
      </c>
      <c r="M6" s="3"/>
      <c r="N6" s="3"/>
      <c r="O6" s="5" t="s">
        <v>0</v>
      </c>
      <c r="P6" s="3"/>
    </row>
    <row r="7" spans="1:18" x14ac:dyDescent="0.2">
      <c r="A7" s="5" t="s">
        <v>0</v>
      </c>
      <c r="B7" s="5" t="s">
        <v>0</v>
      </c>
      <c r="C7" s="3"/>
      <c r="D7" s="3"/>
      <c r="E7" s="3"/>
      <c r="F7" s="3"/>
      <c r="G7" s="5" t="s">
        <v>0</v>
      </c>
      <c r="H7" s="5" t="s">
        <v>0</v>
      </c>
      <c r="I7" s="5" t="s">
        <v>113</v>
      </c>
      <c r="J7" s="3">
        <f>SUM(J2:J6)</f>
        <v>2960</v>
      </c>
      <c r="K7" s="3"/>
      <c r="L7" s="5" t="s">
        <v>0</v>
      </c>
      <c r="M7" s="3"/>
      <c r="N7" s="3"/>
      <c r="O7" s="5" t="s">
        <v>0</v>
      </c>
      <c r="P7" s="3"/>
    </row>
    <row r="8" spans="1:18" x14ac:dyDescent="0.2">
      <c r="A8" s="3" t="s">
        <v>6</v>
      </c>
      <c r="B8" s="3">
        <v>100</v>
      </c>
      <c r="C8" s="3"/>
      <c r="D8" s="3"/>
      <c r="E8" s="4"/>
      <c r="F8" s="4" t="s">
        <v>0</v>
      </c>
      <c r="I8" s="3"/>
      <c r="J8" s="3"/>
      <c r="K8" s="3"/>
      <c r="L8" s="3"/>
      <c r="M8" s="3"/>
      <c r="N8" s="3"/>
      <c r="O8" s="3"/>
      <c r="P8" s="3"/>
    </row>
    <row r="9" spans="1:18" x14ac:dyDescent="0.2">
      <c r="A9" s="5" t="s">
        <v>99</v>
      </c>
      <c r="B9" s="3">
        <v>100</v>
      </c>
      <c r="C9" s="3"/>
      <c r="D9" s="3"/>
      <c r="E9" s="3"/>
      <c r="F9" s="3" t="s">
        <v>0</v>
      </c>
      <c r="I9" s="3"/>
      <c r="J9" s="3"/>
      <c r="K9" s="3"/>
      <c r="L9" s="3"/>
      <c r="M9" s="3"/>
      <c r="N9" s="3"/>
      <c r="O9" s="3"/>
      <c r="P9" s="3"/>
    </row>
    <row r="10" spans="1:18" x14ac:dyDescent="0.2">
      <c r="A10" s="3" t="s">
        <v>2</v>
      </c>
      <c r="B10" s="3">
        <f>SUM(D2:D7)</f>
        <v>2720</v>
      </c>
      <c r="C10" s="3" t="s">
        <v>0</v>
      </c>
      <c r="D10" s="3" t="s">
        <v>0</v>
      </c>
      <c r="E10" s="3"/>
      <c r="F10" s="3" t="s">
        <v>0</v>
      </c>
      <c r="G10" s="3" t="s">
        <v>2</v>
      </c>
      <c r="H10" s="3">
        <f>SUM(J2:J7)</f>
        <v>5920</v>
      </c>
      <c r="I10" s="3" t="s">
        <v>0</v>
      </c>
      <c r="J10" s="3" t="s">
        <v>0</v>
      </c>
      <c r="K10" s="3"/>
      <c r="L10" s="3"/>
      <c r="M10" s="3"/>
      <c r="N10" s="3"/>
      <c r="O10" s="3"/>
      <c r="P10" s="3"/>
    </row>
    <row r="11" spans="1:18" x14ac:dyDescent="0.2">
      <c r="A11" s="5" t="s">
        <v>110</v>
      </c>
      <c r="B11" s="3">
        <f>SUM(B8:B10)</f>
        <v>2920</v>
      </c>
      <c r="C11" s="3"/>
      <c r="D11" s="3"/>
      <c r="E11" s="3"/>
      <c r="F11" s="3"/>
      <c r="G11" s="5" t="s">
        <v>110</v>
      </c>
      <c r="H11" s="3">
        <f>SUM(H8:H10)</f>
        <v>5920</v>
      </c>
      <c r="I11" s="3"/>
      <c r="J11" s="3"/>
      <c r="K11" s="3"/>
      <c r="L11" s="3"/>
      <c r="M11" s="3"/>
      <c r="N11" s="3"/>
      <c r="O11" s="3"/>
      <c r="P11" s="3"/>
    </row>
    <row r="12" spans="1:18" x14ac:dyDescent="0.2">
      <c r="A12" s="5"/>
      <c r="B12" s="3"/>
      <c r="C12" s="3"/>
      <c r="D12" s="3"/>
      <c r="E12" s="3"/>
      <c r="F12" s="3"/>
      <c r="G12" s="4"/>
      <c r="H12" s="5"/>
      <c r="I12" s="3"/>
      <c r="J12" s="3"/>
      <c r="K12" s="3"/>
      <c r="L12" s="3"/>
      <c r="M12" s="3"/>
      <c r="N12" s="3"/>
      <c r="O12" s="3"/>
      <c r="P12" s="3"/>
    </row>
    <row r="13" spans="1:18" ht="11.45" customHeight="1" x14ac:dyDescent="0.2">
      <c r="A13" s="5" t="s">
        <v>0</v>
      </c>
      <c r="B13" s="5"/>
      <c r="C13" s="5" t="s">
        <v>0</v>
      </c>
      <c r="D13" s="3"/>
      <c r="E13" s="4" t="s">
        <v>0</v>
      </c>
      <c r="F13" s="3"/>
      <c r="G13" s="4"/>
      <c r="H13" s="3"/>
      <c r="I13" s="3"/>
      <c r="J13" s="5" t="s">
        <v>0</v>
      </c>
      <c r="K13" s="3"/>
      <c r="L13" s="3" t="s">
        <v>0</v>
      </c>
      <c r="M13" s="3"/>
      <c r="N13" s="3"/>
      <c r="O13" s="3"/>
      <c r="P13" s="3"/>
    </row>
    <row r="14" spans="1:18" x14ac:dyDescent="0.2">
      <c r="A14" s="5"/>
      <c r="B14" s="5"/>
      <c r="C14" s="5"/>
      <c r="D14" s="3"/>
      <c r="E14" s="4"/>
      <c r="F14" s="3"/>
      <c r="G14" s="4"/>
      <c r="H14" s="3"/>
      <c r="I14" s="3"/>
      <c r="J14" s="5"/>
      <c r="K14" s="3" t="s">
        <v>0</v>
      </c>
      <c r="L14" s="3"/>
      <c r="M14" s="3"/>
      <c r="N14" s="3"/>
      <c r="O14" s="3"/>
      <c r="P14" s="3"/>
    </row>
    <row r="15" spans="1:18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</sheetData>
  <customSheetViews>
    <customSheetView guid="{B0B0816E-2835-472E-8177-CF728334C0A6}" showRuler="0">
      <pageMargins left="0.75" right="0.75" top="1" bottom="1" header="0.5" footer="0.5"/>
      <printOptions gridLines="1"/>
      <headerFooter alignWithMargins="0">
        <oddHeader>&amp;A</oddHeader>
        <oddFooter>Page &amp;P</oddFooter>
      </headerFooter>
    </customSheetView>
  </customSheetViews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zoomScale="85" zoomScaleNormal="85" workbookViewId="0">
      <selection activeCell="C33" sqref="C33"/>
    </sheetView>
  </sheetViews>
  <sheetFormatPr defaultRowHeight="12.75" x14ac:dyDescent="0.2"/>
  <cols>
    <col min="1" max="1" width="9.42578125" customWidth="1"/>
    <col min="4" max="4" width="8" customWidth="1"/>
    <col min="5" max="11" width="0" hidden="1" customWidth="1"/>
    <col min="13" max="13" width="8.140625" customWidth="1"/>
    <col min="16" max="16" width="3.7109375" customWidth="1"/>
    <col min="17" max="17" width="79" customWidth="1"/>
  </cols>
  <sheetData>
    <row r="1" spans="1:17" x14ac:dyDescent="0.2">
      <c r="A1">
        <v>2015</v>
      </c>
      <c r="H1" t="s">
        <v>10</v>
      </c>
      <c r="I1" t="s">
        <v>19</v>
      </c>
      <c r="J1" t="s">
        <v>17</v>
      </c>
      <c r="M1" t="s">
        <v>27</v>
      </c>
      <c r="N1">
        <v>0.15</v>
      </c>
    </row>
    <row r="3" spans="1:17" hidden="1" x14ac:dyDescent="0.2">
      <c r="A3" s="8" t="s">
        <v>18</v>
      </c>
      <c r="B3" s="6"/>
    </row>
    <row r="4" spans="1:17" hidden="1" x14ac:dyDescent="0.2">
      <c r="A4" s="8"/>
      <c r="B4" s="6" t="s">
        <v>23</v>
      </c>
      <c r="H4" t="s">
        <v>0</v>
      </c>
      <c r="J4">
        <v>30</v>
      </c>
    </row>
    <row r="5" spans="1:17" hidden="1" x14ac:dyDescent="0.2">
      <c r="A5" s="8"/>
      <c r="B5" s="6"/>
    </row>
    <row r="6" spans="1:17" hidden="1" x14ac:dyDescent="0.2">
      <c r="A6" s="8"/>
      <c r="B6" s="6" t="s">
        <v>0</v>
      </c>
      <c r="H6" s="6" t="s">
        <v>0</v>
      </c>
      <c r="I6" s="6" t="s">
        <v>0</v>
      </c>
      <c r="J6">
        <v>0</v>
      </c>
    </row>
    <row r="7" spans="1:17" hidden="1" x14ac:dyDescent="0.2">
      <c r="A7" s="8"/>
      <c r="B7" s="6" t="s">
        <v>24</v>
      </c>
      <c r="I7" t="s">
        <v>0</v>
      </c>
    </row>
    <row r="8" spans="1:17" hidden="1" x14ac:dyDescent="0.2">
      <c r="A8" s="8"/>
      <c r="B8" s="6" t="s">
        <v>20</v>
      </c>
      <c r="E8" t="s">
        <v>21</v>
      </c>
      <c r="I8" t="s">
        <v>0</v>
      </c>
    </row>
    <row r="10" spans="1:17" x14ac:dyDescent="0.2">
      <c r="A10" s="1" t="s">
        <v>132</v>
      </c>
    </row>
    <row r="11" spans="1:17" x14ac:dyDescent="0.2">
      <c r="A11" s="10" t="s">
        <v>0</v>
      </c>
      <c r="I11">
        <v>4.5</v>
      </c>
      <c r="J11">
        <v>5.0999999999999996</v>
      </c>
    </row>
    <row r="12" spans="1:17" x14ac:dyDescent="0.2">
      <c r="A12" s="22" t="s">
        <v>29</v>
      </c>
      <c r="I12">
        <v>4.5</v>
      </c>
      <c r="J12">
        <v>5.0999999999999996</v>
      </c>
      <c r="L12" s="23">
        <v>42786</v>
      </c>
      <c r="N12">
        <f>I12</f>
        <v>4.5</v>
      </c>
      <c r="O12">
        <f t="shared" ref="O12:O13" si="0">J12</f>
        <v>5.0999999999999996</v>
      </c>
      <c r="Q12" t="s">
        <v>120</v>
      </c>
    </row>
    <row r="13" spans="1:17" x14ac:dyDescent="0.2">
      <c r="A13" s="8" t="s">
        <v>13</v>
      </c>
      <c r="I13">
        <v>4.5</v>
      </c>
      <c r="J13">
        <v>5.0999999999999996</v>
      </c>
      <c r="L13" s="23">
        <v>42817</v>
      </c>
      <c r="N13">
        <f t="shared" ref="N13" si="1">I13</f>
        <v>4.5</v>
      </c>
      <c r="O13">
        <f t="shared" si="0"/>
        <v>5.0999999999999996</v>
      </c>
      <c r="Q13" t="s">
        <v>119</v>
      </c>
    </row>
    <row r="14" spans="1:17" x14ac:dyDescent="0.2">
      <c r="A14" s="8" t="s">
        <v>14</v>
      </c>
      <c r="D14" t="s">
        <v>0</v>
      </c>
      <c r="I14">
        <v>2.25</v>
      </c>
      <c r="J14">
        <v>5.0999999999999996</v>
      </c>
      <c r="L14" s="11" t="s">
        <v>0</v>
      </c>
      <c r="Q14" t="s">
        <v>124</v>
      </c>
    </row>
    <row r="15" spans="1:17" x14ac:dyDescent="0.2">
      <c r="A15" s="8" t="s">
        <v>126</v>
      </c>
      <c r="I15">
        <v>2.25</v>
      </c>
      <c r="J15">
        <v>5.0999999999999996</v>
      </c>
      <c r="L15" s="11">
        <v>42876</v>
      </c>
      <c r="Q15" t="s">
        <v>125</v>
      </c>
    </row>
    <row r="16" spans="1:17" x14ac:dyDescent="0.2">
      <c r="A16" s="22" t="s">
        <v>30</v>
      </c>
      <c r="I16">
        <v>8</v>
      </c>
      <c r="J16">
        <v>5.0999999999999996</v>
      </c>
      <c r="L16" s="23">
        <v>42934</v>
      </c>
      <c r="N16">
        <f t="shared" ref="N16:O16" si="2">I16</f>
        <v>8</v>
      </c>
      <c r="O16">
        <f t="shared" si="2"/>
        <v>5.0999999999999996</v>
      </c>
      <c r="Q16" t="s">
        <v>121</v>
      </c>
    </row>
    <row r="17" spans="1:17" hidden="1" x14ac:dyDescent="0.2">
      <c r="A17" s="10" t="s">
        <v>28</v>
      </c>
      <c r="H17" t="s">
        <v>0</v>
      </c>
    </row>
    <row r="18" spans="1:17" x14ac:dyDescent="0.2">
      <c r="A18" s="10" t="s">
        <v>128</v>
      </c>
      <c r="L18" s="11">
        <v>42964</v>
      </c>
      <c r="N18">
        <f>N19</f>
        <v>4.5</v>
      </c>
      <c r="O18">
        <f>O19</f>
        <v>5.0999999999999996</v>
      </c>
      <c r="Q18" t="s">
        <v>127</v>
      </c>
    </row>
    <row r="19" spans="1:17" x14ac:dyDescent="0.2">
      <c r="A19" s="10" t="s">
        <v>123</v>
      </c>
      <c r="I19">
        <v>4.5</v>
      </c>
      <c r="J19">
        <v>5.0999999999999996</v>
      </c>
      <c r="L19" s="11">
        <v>42999</v>
      </c>
      <c r="N19">
        <f t="shared" ref="N18:O19" si="3">I19</f>
        <v>4.5</v>
      </c>
      <c r="O19">
        <f t="shared" si="3"/>
        <v>5.0999999999999996</v>
      </c>
      <c r="Q19" t="s">
        <v>122</v>
      </c>
    </row>
    <row r="20" spans="1:17" hidden="1" x14ac:dyDescent="0.2">
      <c r="A20" s="10" t="s">
        <v>25</v>
      </c>
      <c r="I20">
        <v>4.5</v>
      </c>
      <c r="J20">
        <v>5.0999999999999996</v>
      </c>
    </row>
    <row r="21" spans="1:17" x14ac:dyDescent="0.2">
      <c r="A21" s="10" t="s">
        <v>114</v>
      </c>
      <c r="L21" s="11">
        <v>43055</v>
      </c>
      <c r="N21">
        <f>I20</f>
        <v>4.5</v>
      </c>
      <c r="O21">
        <f>J20</f>
        <v>5.0999999999999996</v>
      </c>
      <c r="Q21" t="s">
        <v>118</v>
      </c>
    </row>
    <row r="22" spans="1:17" hidden="1" x14ac:dyDescent="0.2">
      <c r="A22" s="10" t="s">
        <v>26</v>
      </c>
      <c r="H22" t="s">
        <v>0</v>
      </c>
    </row>
    <row r="23" spans="1:17" x14ac:dyDescent="0.2">
      <c r="A23" s="8" t="s">
        <v>15</v>
      </c>
      <c r="I23">
        <v>2.1</v>
      </c>
      <c r="J23">
        <v>5.0999999999999996</v>
      </c>
      <c r="L23" s="11">
        <v>43084</v>
      </c>
      <c r="N23">
        <f t="shared" ref="N23:O23" si="4">I23</f>
        <v>2.1</v>
      </c>
      <c r="O23">
        <f t="shared" si="4"/>
        <v>5.0999999999999996</v>
      </c>
      <c r="Q23" t="s">
        <v>118</v>
      </c>
    </row>
    <row r="24" spans="1:17" hidden="1" x14ac:dyDescent="0.2">
      <c r="A24" t="s">
        <v>9</v>
      </c>
    </row>
    <row r="25" spans="1:17" hidden="1" x14ac:dyDescent="0.2">
      <c r="A25" s="8"/>
    </row>
    <row r="26" spans="1:17" hidden="1" x14ac:dyDescent="0.2">
      <c r="A26" s="8" t="s">
        <v>16</v>
      </c>
      <c r="H26" s="6" t="s">
        <v>0</v>
      </c>
      <c r="J26" s="6" t="s">
        <v>0</v>
      </c>
      <c r="K26" s="6"/>
    </row>
    <row r="27" spans="1:17" hidden="1" x14ac:dyDescent="0.2"/>
    <row r="28" spans="1:17" x14ac:dyDescent="0.2">
      <c r="A28" s="6" t="s">
        <v>0</v>
      </c>
      <c r="B28" s="6" t="s">
        <v>0</v>
      </c>
    </row>
    <row r="29" spans="1:17" ht="25.5" x14ac:dyDescent="0.2">
      <c r="A29" s="9" t="s">
        <v>133</v>
      </c>
      <c r="B29" s="6"/>
      <c r="H29" t="s">
        <v>0</v>
      </c>
      <c r="M29" s="24" t="s">
        <v>10</v>
      </c>
      <c r="N29" s="25" t="s">
        <v>130</v>
      </c>
      <c r="O29" s="25" t="s">
        <v>129</v>
      </c>
      <c r="P29" s="24"/>
      <c r="Q29" s="26" t="s">
        <v>131</v>
      </c>
    </row>
    <row r="30" spans="1:17" hidden="1" x14ac:dyDescent="0.2">
      <c r="A30" s="10" t="s">
        <v>0</v>
      </c>
      <c r="B30" s="6" t="s">
        <v>22</v>
      </c>
      <c r="H30" t="s">
        <v>0</v>
      </c>
    </row>
    <row r="31" spans="1:17" x14ac:dyDescent="0.2">
      <c r="A31" s="10" t="s">
        <v>12</v>
      </c>
      <c r="B31" s="6" t="s">
        <v>8</v>
      </c>
      <c r="H31">
        <v>16</v>
      </c>
      <c r="L31" s="9">
        <v>42758</v>
      </c>
      <c r="M31">
        <f>H31</f>
        <v>16</v>
      </c>
      <c r="Q31" t="s">
        <v>115</v>
      </c>
    </row>
    <row r="32" spans="1:17" x14ac:dyDescent="0.2">
      <c r="A32" s="10" t="s">
        <v>31</v>
      </c>
      <c r="B32" s="6" t="s">
        <v>32</v>
      </c>
      <c r="H32">
        <v>38</v>
      </c>
      <c r="L32" s="11">
        <v>42842</v>
      </c>
      <c r="M32">
        <f>H32</f>
        <v>38</v>
      </c>
      <c r="Q32" t="s">
        <v>116</v>
      </c>
    </row>
    <row r="33" spans="1:17" ht="51" x14ac:dyDescent="0.2">
      <c r="A33" s="8">
        <v>42861</v>
      </c>
      <c r="B33" s="6" t="s">
        <v>117</v>
      </c>
      <c r="H33">
        <v>18</v>
      </c>
      <c r="L33" s="11">
        <v>42861</v>
      </c>
      <c r="M33">
        <f>H33</f>
        <v>18</v>
      </c>
      <c r="Q33" s="14" t="s">
        <v>134</v>
      </c>
    </row>
    <row r="34" spans="1:17" x14ac:dyDescent="0.2">
      <c r="A34" s="6" t="s">
        <v>0</v>
      </c>
      <c r="B34" s="6" t="s">
        <v>0</v>
      </c>
      <c r="H34" s="6" t="s">
        <v>0</v>
      </c>
    </row>
    <row r="36" spans="1:17" x14ac:dyDescent="0.2">
      <c r="A36" t="s">
        <v>33</v>
      </c>
      <c r="H36">
        <f>SUM(H3:H34)</f>
        <v>72</v>
      </c>
      <c r="I36">
        <f>SUM(I3:I34)</f>
        <v>37.1</v>
      </c>
      <c r="J36">
        <f>SUM(J3:J34)</f>
        <v>75.899999999999991</v>
      </c>
      <c r="M36">
        <f>SUM(M3:M34)</f>
        <v>72</v>
      </c>
      <c r="N36">
        <f>SUM(N3:N34)</f>
        <v>32.6</v>
      </c>
      <c r="O36">
        <f>SUM(O3:O34)</f>
        <v>35.700000000000003</v>
      </c>
    </row>
    <row r="37" spans="1:17" x14ac:dyDescent="0.2">
      <c r="H37">
        <f>$N$1*H36</f>
        <v>10.799999999999999</v>
      </c>
      <c r="M37">
        <f>$N$1*M36</f>
        <v>10.799999999999999</v>
      </c>
    </row>
    <row r="39" spans="1:17" x14ac:dyDescent="0.2">
      <c r="A39" s="1" t="s">
        <v>11</v>
      </c>
      <c r="B39" s="1"/>
      <c r="C39" s="1"/>
      <c r="D39" s="1"/>
      <c r="E39" s="1"/>
      <c r="F39" s="1"/>
      <c r="G39" s="1"/>
      <c r="H39" s="1">
        <f>H37+I36+J36</f>
        <v>123.79999999999998</v>
      </c>
      <c r="I39" s="1"/>
      <c r="J39" s="1"/>
      <c r="K39" s="1"/>
      <c r="L39" s="1"/>
      <c r="M39" s="1">
        <f>M37+N36+O36</f>
        <v>79.099999999999994</v>
      </c>
    </row>
  </sheetData>
  <customSheetViews>
    <customSheetView guid="{B0B0816E-2835-472E-8177-CF728334C0A6}" showRuler="0">
      <pageMargins left="0.75" right="0.75" top="1" bottom="1" header="0.5" footer="0.5"/>
      <printOptions gridLines="1"/>
      <headerFooter alignWithMargins="0">
        <oddHeader>&amp;A</oddHeader>
        <oddFooter>Page &amp;P</oddFooter>
      </headerFooter>
    </customSheetView>
  </customSheetViews>
  <hyperlinks>
    <hyperlink ref="A12" r:id="rId1"/>
    <hyperlink ref="A16" r:id="rId2"/>
    <hyperlink ref="L12" r:id="rId3" display="travel/email-sending-minutes-for-February-annual-meeting.eml"/>
    <hyperlink ref="L16" r:id="rId4" display="travel/email-about-July-ED-interview.eml"/>
    <hyperlink ref="L13" r:id="rId5" display="travel\WABA_ Board Organization-3-23-2015.eml"/>
  </hyperlinks>
  <printOptions gridLines="1" gridLinesSet="0"/>
  <pageMargins left="0.75" right="0.75" top="1" bottom="1" header="0.5" footer="0.5"/>
  <pageSetup orientation="portrait" horizontalDpi="1200" verticalDpi="1200" r:id="rId6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B0B0816E-2835-472E-8177-CF728334C0A6}" showRuler="0">
      <pageMargins left="0.75" right="0.75" top="1" bottom="1" header="0.5" footer="0.5"/>
      <printOptions gridLines="1"/>
      <headerFooter alignWithMargins="0">
        <oddHeader>&amp;A</oddHeader>
        <oddFooter>Page &amp;P</oddFooter>
      </headerFooter>
    </customSheetView>
  </customSheetViews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B0B0816E-2835-472E-8177-CF728334C0A6}" showRuler="0">
      <pageMargins left="0.75" right="0.75" top="1" bottom="1" header="0.5" footer="0.5"/>
      <printOptions gridLines="1"/>
      <headerFooter alignWithMargins="0">
        <oddHeader>&amp;A</oddHeader>
        <oddFooter>Page &amp;P</oddFooter>
      </headerFooter>
    </customSheetView>
  </customSheetViews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B0B0816E-2835-472E-8177-CF728334C0A6}" showRuler="0">
      <pageMargins left="0.75" right="0.75" top="1" bottom="1" header="0.5" footer="0.5"/>
      <printOptions gridLines="1"/>
      <headerFooter alignWithMargins="0">
        <oddHeader>&amp;A</oddHeader>
        <oddFooter>Page &amp;P</oddFooter>
      </headerFooter>
    </customSheetView>
  </customSheetViews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B0B0816E-2835-472E-8177-CF728334C0A6}" showRuler="0">
      <pageMargins left="0.75" right="0.75" top="1" bottom="1" header="0.5" footer="0.5"/>
      <printOptions gridLines="1"/>
      <headerFooter alignWithMargins="0">
        <oddHeader>&amp;A</oddHeader>
        <oddFooter>Page &amp;P</oddFooter>
      </headerFooter>
    </customSheetView>
  </customSheetViews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B0B0816E-2835-472E-8177-CF728334C0A6}" showRuler="0">
      <pageMargins left="0.75" right="0.75" top="1" bottom="1" header="0.5" footer="0.5"/>
      <printOptions gridLines="1"/>
      <headerFooter alignWithMargins="0">
        <oddHeader>&amp;A</oddHeader>
        <oddFooter>Page &amp;P</oddFooter>
      </headerFooter>
    </customSheetView>
  </customSheetViews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B0B0816E-2835-472E-8177-CF728334C0A6}" showRuler="0">
      <pageMargins left="0.75" right="0.75" top="1" bottom="1" header="0.5" footer="0.5"/>
      <printOptions gridLines="1"/>
      <headerFooter alignWithMargins="0">
        <oddHeader>&amp;A</oddHeader>
        <oddFooter>Page &amp;P</oddFooter>
      </headerFooter>
    </customSheetView>
  </customSheetViews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Clothes donation</vt:lpstr>
      <vt:lpstr>cash</vt:lpstr>
      <vt:lpstr>Charity Transportation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'Clothes donation'!Print_Area</vt:lpstr>
      <vt:lpstr>'Clothes donation'!Print_Titles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Tax95</dc:title>
  <dc:creator>Preferred Customer</dc:creator>
  <cp:lastModifiedBy>Jim Titus</cp:lastModifiedBy>
  <cp:lastPrinted>2016-11-23T16:04:51Z</cp:lastPrinted>
  <dcterms:created xsi:type="dcterms:W3CDTF">1999-01-22T05:19:51Z</dcterms:created>
  <dcterms:modified xsi:type="dcterms:W3CDTF">2017-01-25T02:01:05Z</dcterms:modified>
</cp:coreProperties>
</file>